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915" windowHeight="10545"/>
  </bookViews>
  <sheets>
    <sheet name="FY14" sheetId="1" r:id="rId1"/>
  </sheets>
  <calcPr calcId="145621"/>
</workbook>
</file>

<file path=xl/calcChain.xml><?xml version="1.0" encoding="utf-8"?>
<calcChain xmlns="http://schemas.openxmlformats.org/spreadsheetml/2006/main">
  <c r="G6" i="1" l="1"/>
  <c r="F7" i="1"/>
  <c r="G7" i="1"/>
  <c r="F8" i="1"/>
  <c r="G8" i="1"/>
  <c r="G9" i="1"/>
  <c r="G10" i="1"/>
  <c r="F11" i="1"/>
  <c r="G11" i="1"/>
  <c r="G12" i="1"/>
  <c r="G13" i="1"/>
  <c r="G14" i="1"/>
  <c r="F15" i="1"/>
  <c r="G15" i="1"/>
  <c r="G16" i="1"/>
  <c r="G17" i="1"/>
  <c r="E18" i="1"/>
  <c r="G18" i="1"/>
  <c r="G19" i="1"/>
  <c r="G20" i="1"/>
  <c r="F21" i="1"/>
  <c r="G21" i="1"/>
  <c r="G22" i="1"/>
  <c r="F23" i="1"/>
  <c r="G23" i="1"/>
  <c r="G24" i="1"/>
  <c r="E25" i="1"/>
  <c r="G25" i="1"/>
  <c r="G26" i="1"/>
  <c r="F27" i="1"/>
  <c r="G27" i="1"/>
  <c r="G28" i="1"/>
  <c r="G29" i="1"/>
  <c r="F30" i="1"/>
  <c r="G30" i="1"/>
  <c r="E31" i="1"/>
  <c r="G31" i="1" s="1"/>
  <c r="G32" i="1"/>
  <c r="G33" i="1"/>
  <c r="G34" i="1"/>
  <c r="G35" i="1"/>
  <c r="G36" i="1"/>
  <c r="G37" i="1"/>
  <c r="F38" i="1"/>
  <c r="G38" i="1"/>
  <c r="G39" i="1"/>
  <c r="G40" i="1"/>
  <c r="G41" i="1"/>
  <c r="G42" i="1"/>
  <c r="G43" i="1"/>
  <c r="G44" i="1"/>
  <c r="G45" i="1"/>
  <c r="F46" i="1"/>
  <c r="G46" i="1"/>
  <c r="G47" i="1"/>
  <c r="G48" i="1"/>
  <c r="F49" i="1"/>
  <c r="G49" i="1"/>
  <c r="G50" i="1"/>
  <c r="F51" i="1"/>
  <c r="G51" i="1"/>
  <c r="G52" i="1"/>
  <c r="F53" i="1"/>
  <c r="G53" i="1"/>
  <c r="G54" i="1"/>
  <c r="F55" i="1"/>
  <c r="G55" i="1"/>
  <c r="F56" i="1"/>
  <c r="G56" i="1"/>
  <c r="G57" i="1"/>
  <c r="F58" i="1"/>
  <c r="G58" i="1"/>
  <c r="F59" i="1"/>
  <c r="G59" i="1"/>
  <c r="F60" i="1"/>
  <c r="G60" i="1"/>
  <c r="F61" i="1"/>
  <c r="G61" i="1"/>
  <c r="G62" i="1"/>
  <c r="G63" i="1"/>
  <c r="G64" i="1"/>
  <c r="F65" i="1"/>
  <c r="G65" i="1"/>
  <c r="F66" i="1"/>
  <c r="G66" i="1"/>
  <c r="F67" i="1"/>
  <c r="G67" i="1"/>
  <c r="F68" i="1"/>
  <c r="G68" i="1"/>
  <c r="F69" i="1"/>
  <c r="G69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G79" i="1"/>
  <c r="G80" i="1"/>
  <c r="F81" i="1"/>
  <c r="G81" i="1"/>
  <c r="F82" i="1"/>
  <c r="G82" i="1"/>
  <c r="F83" i="1"/>
  <c r="G83" i="1"/>
  <c r="G84" i="1"/>
</calcChain>
</file>

<file path=xl/sharedStrings.xml><?xml version="1.0" encoding="utf-8"?>
<sst xmlns="http://schemas.openxmlformats.org/spreadsheetml/2006/main" count="105" uniqueCount="105">
  <si>
    <t>2015 Required Contributions are due from the entity sponsoring each fire department by 12/31/2015.</t>
  </si>
  <si>
    <t>Both amounts will be paid by the State and deposited into each fire department's account on October 1, 2014.</t>
  </si>
  <si>
    <t xml:space="preserve">2014 Fire State Aid consists of both the Fire State Aid and the Fire Supplement Aid.  </t>
  </si>
  <si>
    <t xml:space="preserve">based on spreadsheets approved by PERA's actuary, but are not calculated by the actuary.  </t>
  </si>
  <si>
    <t xml:space="preserve">These figures are unaudited.  Net assets represent the market value of investments in each entity's account.  Accrued liabilities and normal cost are approximations </t>
  </si>
  <si>
    <t>Wright (City)</t>
  </si>
  <si>
    <t>Wolf Lake (City</t>
  </si>
  <si>
    <t>Willmar (City)</t>
  </si>
  <si>
    <t>Warba - Feeley - Sago (City/Twp)</t>
  </si>
  <si>
    <t>Waite Park (City)</t>
  </si>
  <si>
    <t>Victoria (City)</t>
  </si>
  <si>
    <t>Ulen (City)</t>
  </si>
  <si>
    <t>Twin Valley (City)</t>
  </si>
  <si>
    <t>Tower (City)</t>
  </si>
  <si>
    <t xml:space="preserve">Sunburg (City) </t>
  </si>
  <si>
    <t>Shevlin (City)</t>
  </si>
  <si>
    <t>Scandia Valley (Township)</t>
  </si>
  <si>
    <t>Scandia (City)</t>
  </si>
  <si>
    <t>Rice Lake (Township)</t>
  </si>
  <si>
    <t>Porter (City)</t>
  </si>
  <si>
    <t>Pequaywan Lake VFD</t>
  </si>
  <si>
    <t>Pennock (City)</t>
  </si>
  <si>
    <t>Palo VFD</t>
  </si>
  <si>
    <t>Ottertail (City)</t>
  </si>
  <si>
    <t>Osakis (City)</t>
  </si>
  <si>
    <t>Ogilvie (City)</t>
  </si>
  <si>
    <t>Oakdale VFD</t>
  </si>
  <si>
    <t>Oak Grove (City)</t>
  </si>
  <si>
    <t>Norwood Young America (City)</t>
  </si>
  <si>
    <t>Northhome (City)</t>
  </si>
  <si>
    <t>North Star (Township)</t>
  </si>
  <si>
    <t>Normanna (Township)</t>
  </si>
  <si>
    <t>Mountain Iron (City)</t>
  </si>
  <si>
    <t>Melrose (City)</t>
  </si>
  <si>
    <t>McKinley (City)</t>
  </si>
  <si>
    <t>Mayer (City)</t>
  </si>
  <si>
    <t>Manchester (City)</t>
  </si>
  <si>
    <t>Mahtowa (Township)</t>
  </si>
  <si>
    <t>Lutsen (Township)</t>
  </si>
  <si>
    <t>Linwood (Township)</t>
  </si>
  <si>
    <t>Lexington (City)</t>
  </si>
  <si>
    <t>Lester Prairie (City)</t>
  </si>
  <si>
    <t>Le Sueur (City)</t>
  </si>
  <si>
    <t>Lakeland VFD</t>
  </si>
  <si>
    <t>Lake Bronson (City)</t>
  </si>
  <si>
    <t>Industrial VFD</t>
  </si>
  <si>
    <t>Hovland VFD</t>
  </si>
  <si>
    <t>Houston (City)</t>
  </si>
  <si>
    <t>Hewitt (City)</t>
  </si>
  <si>
    <t>Hardwick (City)</t>
  </si>
  <si>
    <t>Granite Falls (City)</t>
  </si>
  <si>
    <t>Grand Marais (City)</t>
  </si>
  <si>
    <t>Grand Lake (Township)</t>
  </si>
  <si>
    <t>Gnesen VFD</t>
  </si>
  <si>
    <t>Gilbert (City)</t>
  </si>
  <si>
    <t>Fredenberg VFD</t>
  </si>
  <si>
    <t>Federal Dam VFD</t>
  </si>
  <si>
    <t>Fairfax (City)</t>
  </si>
  <si>
    <t>Evergreen VFD</t>
  </si>
  <si>
    <t>Emmons (City)</t>
  </si>
  <si>
    <t>Embarrass Region VFD</t>
  </si>
  <si>
    <t>Ellsburg VFD</t>
  </si>
  <si>
    <t>Elbow Tulaby Lakes VFD</t>
  </si>
  <si>
    <t>Echo (City)</t>
  </si>
  <si>
    <t>Eagle's Nest (Township)</t>
  </si>
  <si>
    <t>Dent (City)</t>
  </si>
  <si>
    <t>DeGraff (City)</t>
  </si>
  <si>
    <t>Dalbo VFD</t>
  </si>
  <si>
    <t>Crane Lake VFD</t>
  </si>
  <si>
    <t>Colvill VFD</t>
  </si>
  <si>
    <t>Clifton (Township)</t>
  </si>
  <si>
    <t>Central Lakes VFD</t>
  </si>
  <si>
    <t>Carsonville (Township)</t>
  </si>
  <si>
    <t>Canby (City)</t>
  </si>
  <si>
    <t>Buyck VFD</t>
  </si>
  <si>
    <t>Brevator (Township)</t>
  </si>
  <si>
    <t>Breitung (Township)</t>
  </si>
  <si>
    <t>Brandon (City)</t>
  </si>
  <si>
    <t>Biwabik (Township)</t>
  </si>
  <si>
    <t>Barnum (City)</t>
  </si>
  <si>
    <t>Ashby (City)</t>
  </si>
  <si>
    <t>Alden (City)</t>
  </si>
  <si>
    <t>Alborn (Township)</t>
  </si>
  <si>
    <t>Albert Lea (Township)</t>
  </si>
  <si>
    <t>Contribution</t>
  </si>
  <si>
    <t>State Aid</t>
  </si>
  <si>
    <t>Cost (CY14)</t>
  </si>
  <si>
    <t>Ratio</t>
  </si>
  <si>
    <t>(Deficit)</t>
  </si>
  <si>
    <t>Liability</t>
  </si>
  <si>
    <t>Assets</t>
  </si>
  <si>
    <t>Per Year of Service</t>
  </si>
  <si>
    <t>Members</t>
  </si>
  <si>
    <t>Fire Department</t>
  </si>
  <si>
    <t xml:space="preserve">2015 Required </t>
  </si>
  <si>
    <t>2014 Fire</t>
  </si>
  <si>
    <t>Normal</t>
  </si>
  <si>
    <t>Funding</t>
  </si>
  <si>
    <t>Surplus or</t>
  </si>
  <si>
    <t>Accrued</t>
  </si>
  <si>
    <t>Net</t>
  </si>
  <si>
    <t>Benefit Amount</t>
  </si>
  <si>
    <t>Active</t>
  </si>
  <si>
    <t>Statistics as of June 30, 2014</t>
  </si>
  <si>
    <t>Statewide Volunteer Firefighter Retirement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</si>
</sst>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Garamond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Fill="1"/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left"/>
    </xf>
    <xf numFmtId="41" fontId="0" fillId="0" borderId="0" xfId="1" applyNumberFormat="1" applyFont="1" applyFill="1"/>
    <xf numFmtId="9" fontId="0" fillId="0" borderId="0" xfId="2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43" fontId="0" fillId="0" borderId="0" xfId="1" applyFont="1" applyFill="1"/>
    <xf numFmtId="164" fontId="0" fillId="0" borderId="0" xfId="1" quotePrefix="1" applyNumberFormat="1" applyFont="1" applyAlignment="1">
      <alignment horizontal="center"/>
    </xf>
  </cellXfs>
  <cellStyles count="5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31"/>
    <cellStyle name="Comma 3" xfId="32"/>
    <cellStyle name="Currency 2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3" xfId="46"/>
    <cellStyle name="Normal 3" xfId="47"/>
    <cellStyle name="Normal 3 2" xfId="48"/>
    <cellStyle name="Normal 4" xfId="49"/>
    <cellStyle name="Normal 5" xfId="50"/>
    <cellStyle name="Note 2" xfId="51"/>
    <cellStyle name="Output 2" xfId="52"/>
    <cellStyle name="Percent" xfId="2" builtinId="5"/>
    <cellStyle name="Percent 2" xfId="53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2.75" x14ac:dyDescent="0.2"/>
  <cols>
    <col min="1" max="1" width="30" customWidth="1"/>
    <col min="2" max="2" width="9.5703125" style="3" customWidth="1"/>
    <col min="3" max="3" width="17" style="3" bestFit="1" customWidth="1"/>
    <col min="4" max="5" width="11.28515625" style="2" bestFit="1" customWidth="1"/>
    <col min="6" max="6" width="10.28515625" style="2" hidden="1" customWidth="1"/>
    <col min="8" max="9" width="12.85546875" customWidth="1"/>
    <col min="10" max="10" width="14.7109375" style="1" bestFit="1" customWidth="1"/>
  </cols>
  <sheetData>
    <row r="1" spans="1:10" x14ac:dyDescent="0.2">
      <c r="A1" t="s">
        <v>104</v>
      </c>
    </row>
    <row r="2" spans="1:10" x14ac:dyDescent="0.2">
      <c r="A2" s="8" t="s">
        <v>103</v>
      </c>
    </row>
    <row r="4" spans="1:10" x14ac:dyDescent="0.2">
      <c r="B4" s="3" t="s">
        <v>102</v>
      </c>
      <c r="C4" s="3" t="s">
        <v>101</v>
      </c>
      <c r="D4" s="2" t="s">
        <v>100</v>
      </c>
      <c r="E4" s="2" t="s">
        <v>99</v>
      </c>
      <c r="F4" s="2" t="s">
        <v>98</v>
      </c>
      <c r="G4" s="2" t="s">
        <v>97</v>
      </c>
      <c r="H4" s="2" t="s">
        <v>96</v>
      </c>
      <c r="I4" s="16" t="s">
        <v>95</v>
      </c>
      <c r="J4" s="16" t="s">
        <v>94</v>
      </c>
    </row>
    <row r="5" spans="1:10" x14ac:dyDescent="0.2">
      <c r="A5" t="s">
        <v>93</v>
      </c>
      <c r="B5" s="3" t="s">
        <v>92</v>
      </c>
      <c r="C5" s="3" t="s">
        <v>91</v>
      </c>
      <c r="D5" s="2" t="s">
        <v>90</v>
      </c>
      <c r="E5" s="2" t="s">
        <v>89</v>
      </c>
      <c r="F5" s="2" t="s">
        <v>88</v>
      </c>
      <c r="G5" s="2" t="s">
        <v>87</v>
      </c>
      <c r="H5" s="2" t="s">
        <v>86</v>
      </c>
      <c r="I5" s="2" t="s">
        <v>85</v>
      </c>
      <c r="J5" s="2" t="s">
        <v>84</v>
      </c>
    </row>
    <row r="6" spans="1:10" x14ac:dyDescent="0.2">
      <c r="A6" t="s">
        <v>83</v>
      </c>
      <c r="B6" s="7">
        <v>21</v>
      </c>
      <c r="C6" s="7">
        <v>2000</v>
      </c>
      <c r="D6" s="6">
        <v>206359</v>
      </c>
      <c r="E6" s="6">
        <v>226109</v>
      </c>
      <c r="F6" s="6"/>
      <c r="G6" s="10">
        <f>D6/E6</f>
        <v>0.912652747126386</v>
      </c>
      <c r="H6" s="6">
        <v>25512</v>
      </c>
      <c r="I6" s="9">
        <v>7354.7699999999995</v>
      </c>
      <c r="J6" s="15">
        <v>13826</v>
      </c>
    </row>
    <row r="7" spans="1:10" x14ac:dyDescent="0.2">
      <c r="A7" t="s">
        <v>82</v>
      </c>
      <c r="B7" s="7">
        <v>22</v>
      </c>
      <c r="C7" s="7">
        <v>500</v>
      </c>
      <c r="D7" s="6">
        <v>180926</v>
      </c>
      <c r="E7" s="6">
        <v>118061</v>
      </c>
      <c r="F7" s="6">
        <f>D7-E7</f>
        <v>62865</v>
      </c>
      <c r="G7" s="10">
        <f>D7/E7</f>
        <v>1.5324789727344339</v>
      </c>
      <c r="H7" s="4">
        <v>8363</v>
      </c>
      <c r="I7" s="9">
        <v>11880.78</v>
      </c>
      <c r="J7" s="9">
        <v>0</v>
      </c>
    </row>
    <row r="8" spans="1:10" x14ac:dyDescent="0.2">
      <c r="A8" t="s">
        <v>81</v>
      </c>
      <c r="B8" s="7">
        <v>25</v>
      </c>
      <c r="C8" s="7">
        <v>500</v>
      </c>
      <c r="D8" s="6">
        <v>174915</v>
      </c>
      <c r="E8" s="6">
        <v>140937</v>
      </c>
      <c r="F8" s="6">
        <f>D8-E8</f>
        <v>33978</v>
      </c>
      <c r="G8" s="10">
        <f>D8/E8</f>
        <v>1.2410864428787332</v>
      </c>
      <c r="H8" s="4">
        <v>10846</v>
      </c>
      <c r="I8" s="9">
        <v>13578.04</v>
      </c>
      <c r="J8" s="9">
        <v>0</v>
      </c>
    </row>
    <row r="9" spans="1:10" x14ac:dyDescent="0.2">
      <c r="A9" t="s">
        <v>80</v>
      </c>
      <c r="B9" s="7">
        <v>28</v>
      </c>
      <c r="C9" s="7">
        <v>700</v>
      </c>
      <c r="D9" s="6">
        <v>356738</v>
      </c>
      <c r="E9" s="6">
        <v>281819</v>
      </c>
      <c r="F9" s="6"/>
      <c r="G9" s="10">
        <f>D9/E9</f>
        <v>1.2658408411072355</v>
      </c>
      <c r="H9" s="4">
        <v>16815</v>
      </c>
      <c r="I9" s="9">
        <v>13321.18</v>
      </c>
      <c r="J9" s="9">
        <v>0</v>
      </c>
    </row>
    <row r="10" spans="1:10" x14ac:dyDescent="0.2">
      <c r="A10" t="s">
        <v>79</v>
      </c>
      <c r="B10" s="7">
        <v>26</v>
      </c>
      <c r="C10" s="7">
        <v>700</v>
      </c>
      <c r="D10" s="6">
        <v>261714</v>
      </c>
      <c r="E10" s="6">
        <v>134723</v>
      </c>
      <c r="F10" s="6"/>
      <c r="G10" s="10">
        <f>D10/E10</f>
        <v>1.9426081663858434</v>
      </c>
      <c r="H10" s="4">
        <v>13921</v>
      </c>
      <c r="I10" s="9">
        <v>13012.28</v>
      </c>
      <c r="J10" s="9">
        <v>0</v>
      </c>
    </row>
    <row r="11" spans="1:10" x14ac:dyDescent="0.2">
      <c r="A11" s="5" t="s">
        <v>78</v>
      </c>
      <c r="B11" s="7">
        <v>21</v>
      </c>
      <c r="C11" s="7">
        <v>900</v>
      </c>
      <c r="D11" s="6">
        <v>213856</v>
      </c>
      <c r="E11" s="6">
        <v>171781</v>
      </c>
      <c r="F11" s="6">
        <f>D11-E11</f>
        <v>42075</v>
      </c>
      <c r="G11" s="10">
        <f>D11/E11</f>
        <v>1.244933956607541</v>
      </c>
      <c r="H11" s="4">
        <v>11005</v>
      </c>
      <c r="I11" s="9">
        <v>12446.529999999999</v>
      </c>
      <c r="J11" s="9">
        <v>0</v>
      </c>
    </row>
    <row r="12" spans="1:10" x14ac:dyDescent="0.2">
      <c r="A12" s="5" t="s">
        <v>77</v>
      </c>
      <c r="B12" s="7">
        <v>29</v>
      </c>
      <c r="C12" s="7">
        <v>1000</v>
      </c>
      <c r="D12" s="6">
        <v>262945</v>
      </c>
      <c r="E12" s="6">
        <v>253871</v>
      </c>
      <c r="F12" s="6"/>
      <c r="G12" s="10">
        <f>D12/E12</f>
        <v>1.0357425621673999</v>
      </c>
      <c r="H12" s="4">
        <v>22924</v>
      </c>
      <c r="I12" s="9">
        <v>13182.740000000002</v>
      </c>
      <c r="J12" s="9">
        <v>0</v>
      </c>
    </row>
    <row r="13" spans="1:10" x14ac:dyDescent="0.2">
      <c r="A13" s="5" t="s">
        <v>76</v>
      </c>
      <c r="B13" s="7">
        <v>22</v>
      </c>
      <c r="C13" s="7">
        <v>1000</v>
      </c>
      <c r="D13" s="6">
        <v>275091</v>
      </c>
      <c r="E13" s="6">
        <v>180554</v>
      </c>
      <c r="F13" s="6"/>
      <c r="G13" s="10">
        <f>D13/E13</f>
        <v>1.5235940494256566</v>
      </c>
      <c r="H13" s="4">
        <v>14420</v>
      </c>
      <c r="I13" s="9">
        <v>12446.529999999999</v>
      </c>
      <c r="J13" s="9">
        <v>0</v>
      </c>
    </row>
    <row r="14" spans="1:10" x14ac:dyDescent="0.2">
      <c r="A14" s="5" t="s">
        <v>75</v>
      </c>
      <c r="B14" s="7">
        <v>18</v>
      </c>
      <c r="C14" s="7">
        <v>700</v>
      </c>
      <c r="D14" s="6">
        <v>206142</v>
      </c>
      <c r="E14" s="6">
        <v>166077</v>
      </c>
      <c r="F14" s="6"/>
      <c r="G14" s="10">
        <f>D14/E14</f>
        <v>1.2412435195722467</v>
      </c>
      <c r="H14" s="4">
        <v>11022</v>
      </c>
      <c r="I14" s="9">
        <v>6789.01</v>
      </c>
      <c r="J14" s="9">
        <v>0</v>
      </c>
    </row>
    <row r="15" spans="1:10" x14ac:dyDescent="0.2">
      <c r="A15" t="s">
        <v>74</v>
      </c>
      <c r="B15" s="7">
        <v>12</v>
      </c>
      <c r="C15" s="7">
        <v>500</v>
      </c>
      <c r="D15" s="6">
        <v>66916</v>
      </c>
      <c r="E15" s="6">
        <v>24807</v>
      </c>
      <c r="F15" s="6">
        <f>D15-E15</f>
        <v>42109</v>
      </c>
      <c r="G15" s="10">
        <f>D15/E15</f>
        <v>2.6974644253638087</v>
      </c>
      <c r="H15" s="4">
        <v>3884</v>
      </c>
      <c r="I15" s="9">
        <v>8184.6299999999992</v>
      </c>
      <c r="J15" s="9">
        <v>0</v>
      </c>
    </row>
    <row r="16" spans="1:10" x14ac:dyDescent="0.2">
      <c r="A16" t="s">
        <v>73</v>
      </c>
      <c r="B16" s="7">
        <v>27</v>
      </c>
      <c r="C16" s="7">
        <v>1250</v>
      </c>
      <c r="D16" s="6">
        <v>406283</v>
      </c>
      <c r="E16" s="6">
        <v>224766</v>
      </c>
      <c r="F16" s="6"/>
      <c r="G16" s="10">
        <f>D16/E16</f>
        <v>1.807582107614141</v>
      </c>
      <c r="H16" s="4">
        <v>23647</v>
      </c>
      <c r="I16" s="9">
        <v>24984.57</v>
      </c>
      <c r="J16" s="9">
        <v>0</v>
      </c>
    </row>
    <row r="17" spans="1:10" x14ac:dyDescent="0.2">
      <c r="A17" s="11" t="s">
        <v>72</v>
      </c>
      <c r="B17" s="7">
        <v>31</v>
      </c>
      <c r="C17" s="7">
        <v>500</v>
      </c>
      <c r="D17" s="6">
        <v>169262</v>
      </c>
      <c r="E17" s="6">
        <v>80387</v>
      </c>
      <c r="F17" s="6"/>
      <c r="G17" s="10">
        <f>D17/E17</f>
        <v>2.1055892121860498</v>
      </c>
      <c r="H17" s="4">
        <v>9508</v>
      </c>
      <c r="I17" s="9">
        <v>17656.55</v>
      </c>
      <c r="J17" s="9">
        <v>0</v>
      </c>
    </row>
    <row r="18" spans="1:10" x14ac:dyDescent="0.2">
      <c r="A18" t="s">
        <v>71</v>
      </c>
      <c r="B18" s="7">
        <v>20</v>
      </c>
      <c r="C18" s="7">
        <v>500</v>
      </c>
      <c r="D18" s="6">
        <v>0</v>
      </c>
      <c r="E18" s="6">
        <f>6580/2</f>
        <v>3290</v>
      </c>
      <c r="F18" s="6"/>
      <c r="G18" s="10">
        <f>D18/E18</f>
        <v>0</v>
      </c>
      <c r="H18" s="4">
        <v>5464</v>
      </c>
      <c r="I18" s="9">
        <v>11315.03</v>
      </c>
      <c r="J18" s="9">
        <v>6580</v>
      </c>
    </row>
    <row r="19" spans="1:10" x14ac:dyDescent="0.2">
      <c r="A19" s="11" t="s">
        <v>70</v>
      </c>
      <c r="B19" s="7">
        <v>26</v>
      </c>
      <c r="C19" s="7">
        <v>1250</v>
      </c>
      <c r="D19" s="6">
        <v>331415</v>
      </c>
      <c r="E19" s="6">
        <v>194264</v>
      </c>
      <c r="F19" s="6"/>
      <c r="G19" s="10">
        <f>D19/E19</f>
        <v>1.7060031709426349</v>
      </c>
      <c r="H19" s="4">
        <v>18973</v>
      </c>
      <c r="I19" s="9">
        <v>12584.4</v>
      </c>
      <c r="J19" s="9">
        <v>0</v>
      </c>
    </row>
    <row r="20" spans="1:10" x14ac:dyDescent="0.2">
      <c r="A20" s="5" t="s">
        <v>69</v>
      </c>
      <c r="B20" s="7">
        <v>16</v>
      </c>
      <c r="C20" s="7">
        <v>500</v>
      </c>
      <c r="D20" s="6">
        <v>94059</v>
      </c>
      <c r="E20" s="6">
        <v>65261</v>
      </c>
      <c r="F20" s="6"/>
      <c r="G20" s="10">
        <f>D20/E20</f>
        <v>1.4412742679395045</v>
      </c>
      <c r="H20" s="4">
        <v>7347</v>
      </c>
      <c r="I20" s="9">
        <v>9548.75</v>
      </c>
      <c r="J20" s="9">
        <v>0</v>
      </c>
    </row>
    <row r="21" spans="1:10" x14ac:dyDescent="0.2">
      <c r="A21" t="s">
        <v>68</v>
      </c>
      <c r="B21" s="7">
        <v>12</v>
      </c>
      <c r="C21" s="7">
        <v>700</v>
      </c>
      <c r="D21" s="6">
        <v>108276</v>
      </c>
      <c r="E21" s="6">
        <v>74268</v>
      </c>
      <c r="F21" s="6">
        <f>D21-E21</f>
        <v>34008</v>
      </c>
      <c r="G21" s="10">
        <f>D21/E21</f>
        <v>1.4579091937308126</v>
      </c>
      <c r="H21" s="4">
        <v>8893</v>
      </c>
      <c r="I21" s="9">
        <v>8408.1899999999987</v>
      </c>
      <c r="J21" s="9">
        <v>0</v>
      </c>
    </row>
    <row r="22" spans="1:10" x14ac:dyDescent="0.2">
      <c r="A22" t="s">
        <v>67</v>
      </c>
      <c r="B22" s="7">
        <v>21</v>
      </c>
      <c r="C22" s="7">
        <v>1500</v>
      </c>
      <c r="D22" s="6">
        <v>403936</v>
      </c>
      <c r="E22" s="6">
        <v>363538</v>
      </c>
      <c r="F22" s="6"/>
      <c r="G22" s="10">
        <f>D22/E22</f>
        <v>1.1111245591932617</v>
      </c>
      <c r="H22" s="4">
        <v>29291</v>
      </c>
      <c r="I22" s="9">
        <v>15582.810000000001</v>
      </c>
      <c r="J22" s="9">
        <v>0</v>
      </c>
    </row>
    <row r="23" spans="1:10" x14ac:dyDescent="0.2">
      <c r="A23" t="s">
        <v>66</v>
      </c>
      <c r="B23" s="7">
        <v>13</v>
      </c>
      <c r="C23" s="7">
        <v>500</v>
      </c>
      <c r="D23" s="12">
        <v>19031</v>
      </c>
      <c r="E23" s="6">
        <v>14476</v>
      </c>
      <c r="F23" s="6">
        <f>D23-E23</f>
        <v>4555</v>
      </c>
      <c r="G23" s="10">
        <f>D23/E23</f>
        <v>1.3146587455098093</v>
      </c>
      <c r="H23" s="4">
        <v>4396</v>
      </c>
      <c r="I23" s="9">
        <v>6223.27</v>
      </c>
      <c r="J23" s="9">
        <v>0</v>
      </c>
    </row>
    <row r="24" spans="1:10" x14ac:dyDescent="0.2">
      <c r="A24" t="s">
        <v>65</v>
      </c>
      <c r="B24" s="7">
        <v>34</v>
      </c>
      <c r="C24" s="7">
        <v>900</v>
      </c>
      <c r="D24" s="12">
        <v>334916</v>
      </c>
      <c r="E24" s="6">
        <v>341921</v>
      </c>
      <c r="F24" s="6"/>
      <c r="G24" s="10">
        <f>D24/E24</f>
        <v>0.97951281143889968</v>
      </c>
      <c r="H24" s="4">
        <v>18847</v>
      </c>
      <c r="I24" s="9">
        <v>17997.14</v>
      </c>
      <c r="J24" s="9">
        <v>0</v>
      </c>
    </row>
    <row r="25" spans="1:10" x14ac:dyDescent="0.2">
      <c r="A25" t="s">
        <v>64</v>
      </c>
      <c r="B25" s="7">
        <v>13</v>
      </c>
      <c r="C25" s="7">
        <v>500</v>
      </c>
      <c r="D25" s="6">
        <v>0</v>
      </c>
      <c r="E25" s="6">
        <f>3527/2</f>
        <v>1763.5</v>
      </c>
      <c r="F25" s="6"/>
      <c r="G25" s="10">
        <f>D25/E25</f>
        <v>0</v>
      </c>
      <c r="H25" s="4">
        <v>3739</v>
      </c>
      <c r="I25" s="9">
        <v>7354.7699999999995</v>
      </c>
      <c r="J25" s="9">
        <v>362</v>
      </c>
    </row>
    <row r="26" spans="1:10" x14ac:dyDescent="0.2">
      <c r="A26" t="s">
        <v>63</v>
      </c>
      <c r="B26" s="7">
        <v>19</v>
      </c>
      <c r="C26" s="7">
        <v>700</v>
      </c>
      <c r="D26" s="12">
        <v>259311</v>
      </c>
      <c r="E26" s="6">
        <v>206820</v>
      </c>
      <c r="F26" s="6"/>
      <c r="G26" s="10">
        <f>D26/E26</f>
        <v>1.2538004061502757</v>
      </c>
      <c r="H26" s="4">
        <v>13060</v>
      </c>
      <c r="I26" s="9">
        <v>9888.83</v>
      </c>
      <c r="J26" s="9">
        <v>0</v>
      </c>
    </row>
    <row r="27" spans="1:10" x14ac:dyDescent="0.2">
      <c r="A27" t="s">
        <v>62</v>
      </c>
      <c r="B27" s="7">
        <v>13</v>
      </c>
      <c r="C27" s="7">
        <v>600</v>
      </c>
      <c r="D27" s="6">
        <v>92777</v>
      </c>
      <c r="E27" s="6">
        <v>66068</v>
      </c>
      <c r="F27" s="6">
        <f>D27-E27</f>
        <v>26709</v>
      </c>
      <c r="G27" s="10">
        <f>D27/E27</f>
        <v>1.404265302415693</v>
      </c>
      <c r="H27" s="4">
        <v>6388</v>
      </c>
      <c r="I27" s="9">
        <v>9773.380000000001</v>
      </c>
      <c r="J27" s="9">
        <v>0</v>
      </c>
    </row>
    <row r="28" spans="1:10" x14ac:dyDescent="0.2">
      <c r="A28" s="5" t="s">
        <v>61</v>
      </c>
      <c r="B28" s="7">
        <v>15</v>
      </c>
      <c r="C28" s="7">
        <v>900</v>
      </c>
      <c r="D28" s="6">
        <v>96902</v>
      </c>
      <c r="E28" s="6">
        <v>69820</v>
      </c>
      <c r="F28" s="6"/>
      <c r="G28" s="10">
        <f>D28/E28</f>
        <v>1.3878831280435406</v>
      </c>
      <c r="H28" s="4">
        <v>8884</v>
      </c>
      <c r="I28" s="9">
        <v>4774.3600000000006</v>
      </c>
      <c r="J28" s="9">
        <v>477</v>
      </c>
    </row>
    <row r="29" spans="1:10" x14ac:dyDescent="0.2">
      <c r="A29" s="5" t="s">
        <v>60</v>
      </c>
      <c r="B29" s="7">
        <v>29</v>
      </c>
      <c r="C29" s="7">
        <v>500</v>
      </c>
      <c r="D29" s="6">
        <v>186087</v>
      </c>
      <c r="E29" s="6">
        <v>100067</v>
      </c>
      <c r="F29" s="6"/>
      <c r="G29" s="10">
        <f>D29/E29</f>
        <v>1.8596240518852369</v>
      </c>
      <c r="H29" s="4">
        <v>7800</v>
      </c>
      <c r="I29" s="9">
        <v>10230.81</v>
      </c>
      <c r="J29" s="9">
        <v>0</v>
      </c>
    </row>
    <row r="30" spans="1:10" x14ac:dyDescent="0.2">
      <c r="A30" t="s">
        <v>59</v>
      </c>
      <c r="B30" s="7">
        <v>23</v>
      </c>
      <c r="C30" s="7">
        <v>700</v>
      </c>
      <c r="D30" s="6">
        <v>344209</v>
      </c>
      <c r="E30" s="6">
        <v>223686</v>
      </c>
      <c r="F30" s="6">
        <f>D30-E30</f>
        <v>120523</v>
      </c>
      <c r="G30" s="10">
        <f>D30/E30</f>
        <v>1.5388043954471893</v>
      </c>
      <c r="H30" s="4">
        <v>14035</v>
      </c>
      <c r="I30" s="9">
        <v>10749.279999999999</v>
      </c>
      <c r="J30" s="9">
        <v>0</v>
      </c>
    </row>
    <row r="31" spans="1:10" x14ac:dyDescent="0.2">
      <c r="A31" t="s">
        <v>58</v>
      </c>
      <c r="B31" s="7">
        <v>13</v>
      </c>
      <c r="C31" s="7">
        <v>500</v>
      </c>
      <c r="D31" s="6">
        <v>0</v>
      </c>
      <c r="E31" s="6">
        <f>4357/2</f>
        <v>2178.5</v>
      </c>
      <c r="F31" s="6"/>
      <c r="G31" s="10">
        <f>D31/E31</f>
        <v>0</v>
      </c>
      <c r="H31" s="4">
        <v>3625</v>
      </c>
      <c r="I31" s="9">
        <v>7354.7699999999995</v>
      </c>
      <c r="J31" s="9">
        <v>4357</v>
      </c>
    </row>
    <row r="32" spans="1:10" x14ac:dyDescent="0.2">
      <c r="A32" t="s">
        <v>57</v>
      </c>
      <c r="B32" s="7">
        <v>26</v>
      </c>
      <c r="C32" s="7">
        <v>1500</v>
      </c>
      <c r="D32" s="6">
        <v>315100</v>
      </c>
      <c r="E32" s="6">
        <v>260074</v>
      </c>
      <c r="F32" s="6"/>
      <c r="G32" s="10">
        <f>D32/E32</f>
        <v>1.2115782431154209</v>
      </c>
      <c r="H32" s="4">
        <v>22841</v>
      </c>
      <c r="I32" s="9">
        <v>23593.43</v>
      </c>
      <c r="J32" s="9">
        <v>0</v>
      </c>
    </row>
    <row r="33" spans="1:10" x14ac:dyDescent="0.2">
      <c r="A33" t="s">
        <v>56</v>
      </c>
      <c r="B33" s="7">
        <v>12</v>
      </c>
      <c r="C33" s="7">
        <v>500</v>
      </c>
      <c r="D33" s="6">
        <v>116004</v>
      </c>
      <c r="E33" s="6">
        <v>47385</v>
      </c>
      <c r="F33" s="6"/>
      <c r="G33" s="10">
        <f>D33/E33</f>
        <v>2.4481164925609371</v>
      </c>
      <c r="H33" s="4">
        <v>3091</v>
      </c>
      <c r="I33" s="9">
        <v>7502.59</v>
      </c>
      <c r="J33" s="9">
        <v>0</v>
      </c>
    </row>
    <row r="34" spans="1:10" x14ac:dyDescent="0.2">
      <c r="A34" t="s">
        <v>55</v>
      </c>
      <c r="B34" s="7">
        <v>22</v>
      </c>
      <c r="C34" s="7">
        <v>1000</v>
      </c>
      <c r="D34" s="6">
        <v>257049</v>
      </c>
      <c r="E34" s="6">
        <v>241837</v>
      </c>
      <c r="F34" s="6"/>
      <c r="G34" s="10">
        <f>D34/E34</f>
        <v>1.0629018719219971</v>
      </c>
      <c r="H34" s="4">
        <v>15448</v>
      </c>
      <c r="I34" s="9">
        <v>10912.85</v>
      </c>
      <c r="J34" s="9">
        <v>0</v>
      </c>
    </row>
    <row r="35" spans="1:10" x14ac:dyDescent="0.2">
      <c r="A35" t="s">
        <v>54</v>
      </c>
      <c r="B35" s="7">
        <v>22</v>
      </c>
      <c r="C35" s="7">
        <v>1250</v>
      </c>
      <c r="D35" s="6">
        <v>246566</v>
      </c>
      <c r="E35" s="6">
        <v>237313</v>
      </c>
      <c r="F35" s="6"/>
      <c r="G35" s="10">
        <f>D35/E35</f>
        <v>1.0389907000459309</v>
      </c>
      <c r="H35" s="4">
        <v>22543</v>
      </c>
      <c r="I35" s="9">
        <v>11315.03</v>
      </c>
      <c r="J35" s="9">
        <v>0</v>
      </c>
    </row>
    <row r="36" spans="1:10" x14ac:dyDescent="0.2">
      <c r="A36" t="s">
        <v>53</v>
      </c>
      <c r="B36" s="7">
        <v>28</v>
      </c>
      <c r="C36" s="7">
        <v>1500</v>
      </c>
      <c r="D36" s="6">
        <v>232124</v>
      </c>
      <c r="E36" s="6">
        <v>289221</v>
      </c>
      <c r="F36" s="6"/>
      <c r="G36" s="10">
        <f>D36/E36</f>
        <v>0.8025834915168677</v>
      </c>
      <c r="H36" s="4">
        <v>26632</v>
      </c>
      <c r="I36" s="9">
        <v>16311.13</v>
      </c>
      <c r="J36" s="9">
        <v>11126</v>
      </c>
    </row>
    <row r="37" spans="1:10" x14ac:dyDescent="0.2">
      <c r="A37" t="s">
        <v>52</v>
      </c>
      <c r="B37" s="7">
        <v>31</v>
      </c>
      <c r="C37" s="7">
        <v>1500</v>
      </c>
      <c r="D37" s="6">
        <v>397603</v>
      </c>
      <c r="E37" s="6">
        <v>336436</v>
      </c>
      <c r="F37" s="6"/>
      <c r="G37" s="10">
        <f>D37/E37</f>
        <v>1.1818087243933468</v>
      </c>
      <c r="H37" s="4">
        <v>24319</v>
      </c>
      <c r="I37" s="9">
        <v>20461.599999999999</v>
      </c>
      <c r="J37" s="9">
        <v>0</v>
      </c>
    </row>
    <row r="38" spans="1:10" x14ac:dyDescent="0.2">
      <c r="A38" t="s">
        <v>51</v>
      </c>
      <c r="B38" s="7">
        <v>25</v>
      </c>
      <c r="C38" s="7">
        <v>1250</v>
      </c>
      <c r="D38" s="6">
        <v>339134</v>
      </c>
      <c r="E38" s="6">
        <v>283413</v>
      </c>
      <c r="F38" s="6">
        <f>D38-E38</f>
        <v>55721</v>
      </c>
      <c r="G38" s="10">
        <f>D38/E38</f>
        <v>1.1966070716586747</v>
      </c>
      <c r="H38" s="4">
        <v>21685</v>
      </c>
      <c r="I38" s="9">
        <v>19337.72</v>
      </c>
      <c r="J38" s="9">
        <v>0</v>
      </c>
    </row>
    <row r="39" spans="1:10" x14ac:dyDescent="0.2">
      <c r="A39" t="s">
        <v>50</v>
      </c>
      <c r="B39" s="7">
        <v>34</v>
      </c>
      <c r="C39" s="7">
        <v>1500</v>
      </c>
      <c r="D39" s="6">
        <v>436102</v>
      </c>
      <c r="E39" s="6">
        <v>411776</v>
      </c>
      <c r="F39" s="6"/>
      <c r="G39" s="10">
        <f>D39/E39</f>
        <v>1.0590758082064036</v>
      </c>
      <c r="H39" s="4">
        <v>41744</v>
      </c>
      <c r="I39" s="9">
        <v>28806.989999999998</v>
      </c>
      <c r="J39" s="9">
        <v>0</v>
      </c>
    </row>
    <row r="40" spans="1:10" x14ac:dyDescent="0.2">
      <c r="A40" s="5" t="s">
        <v>49</v>
      </c>
      <c r="B40" s="7">
        <v>27</v>
      </c>
      <c r="C40" s="7">
        <v>500</v>
      </c>
      <c r="D40" s="6">
        <v>137364</v>
      </c>
      <c r="E40" s="6">
        <v>114733</v>
      </c>
      <c r="F40" s="6"/>
      <c r="G40" s="10">
        <f>D40/E40</f>
        <v>1.1972492656864198</v>
      </c>
      <c r="H40" s="4">
        <v>9317</v>
      </c>
      <c r="I40" s="9">
        <v>12171.48</v>
      </c>
      <c r="J40" s="9">
        <v>0</v>
      </c>
    </row>
    <row r="41" spans="1:10" x14ac:dyDescent="0.2">
      <c r="A41" t="s">
        <v>48</v>
      </c>
      <c r="B41" s="7">
        <v>17</v>
      </c>
      <c r="C41" s="7">
        <v>700</v>
      </c>
      <c r="D41" s="6">
        <v>149132</v>
      </c>
      <c r="E41" s="6">
        <v>125774</v>
      </c>
      <c r="F41" s="6"/>
      <c r="G41" s="10">
        <f>D41/E41</f>
        <v>1.1857140585494617</v>
      </c>
      <c r="H41" s="4">
        <v>9261</v>
      </c>
      <c r="I41" s="9">
        <v>8486.2799999999988</v>
      </c>
      <c r="J41" s="9">
        <v>0</v>
      </c>
    </row>
    <row r="42" spans="1:10" x14ac:dyDescent="0.2">
      <c r="A42" t="s">
        <v>47</v>
      </c>
      <c r="B42" s="7">
        <v>28</v>
      </c>
      <c r="C42" s="7">
        <v>1250</v>
      </c>
      <c r="D42" s="6">
        <v>368439</v>
      </c>
      <c r="E42" s="6">
        <v>321794</v>
      </c>
      <c r="F42" s="6"/>
      <c r="G42" s="10">
        <f>D42/E42</f>
        <v>1.1449529823427409</v>
      </c>
      <c r="H42" s="4">
        <v>30978</v>
      </c>
      <c r="I42" s="9">
        <v>15771.57</v>
      </c>
      <c r="J42" s="9">
        <v>0</v>
      </c>
    </row>
    <row r="43" spans="1:10" x14ac:dyDescent="0.2">
      <c r="A43" s="5" t="s">
        <v>46</v>
      </c>
      <c r="B43" s="7">
        <v>13</v>
      </c>
      <c r="C43" s="7">
        <v>1250</v>
      </c>
      <c r="D43" s="6">
        <v>143230</v>
      </c>
      <c r="E43" s="6">
        <v>53259</v>
      </c>
      <c r="F43" s="6"/>
      <c r="G43" s="10">
        <f>D43/E43</f>
        <v>2.689310726825513</v>
      </c>
      <c r="H43" s="4">
        <v>11068</v>
      </c>
      <c r="I43" s="9">
        <v>9100</v>
      </c>
      <c r="J43" s="9">
        <v>0</v>
      </c>
    </row>
    <row r="44" spans="1:10" x14ac:dyDescent="0.2">
      <c r="A44" s="5" t="s">
        <v>45</v>
      </c>
      <c r="B44" s="7">
        <v>19</v>
      </c>
      <c r="C44" s="7">
        <v>1000</v>
      </c>
      <c r="D44" s="6">
        <v>295476</v>
      </c>
      <c r="E44" s="6">
        <v>275242</v>
      </c>
      <c r="F44" s="6"/>
      <c r="G44" s="10">
        <f>D44/E44</f>
        <v>1.0735134899470284</v>
      </c>
      <c r="H44" s="4">
        <v>14833</v>
      </c>
      <c r="I44" s="9">
        <v>10912.85</v>
      </c>
      <c r="J44" s="9">
        <v>0</v>
      </c>
    </row>
    <row r="45" spans="1:10" x14ac:dyDescent="0.2">
      <c r="A45" s="5" t="s">
        <v>44</v>
      </c>
      <c r="B45" s="7">
        <v>28</v>
      </c>
      <c r="C45" s="7">
        <v>500</v>
      </c>
      <c r="D45" s="6">
        <v>126147</v>
      </c>
      <c r="E45" s="6">
        <v>78272</v>
      </c>
      <c r="F45" s="6"/>
      <c r="G45" s="10">
        <f>D45/E45</f>
        <v>1.6116491210139003</v>
      </c>
      <c r="H45" s="4">
        <v>10278</v>
      </c>
      <c r="I45" s="9">
        <v>14143.79</v>
      </c>
      <c r="J45" s="9">
        <v>0</v>
      </c>
    </row>
    <row r="46" spans="1:10" x14ac:dyDescent="0.2">
      <c r="A46" t="s">
        <v>43</v>
      </c>
      <c r="B46" s="7">
        <v>23</v>
      </c>
      <c r="C46" s="7">
        <v>1000</v>
      </c>
      <c r="D46" s="6">
        <v>277914</v>
      </c>
      <c r="E46" s="6">
        <v>216710</v>
      </c>
      <c r="F46" s="6">
        <f>D46-E46</f>
        <v>61204</v>
      </c>
      <c r="G46" s="10">
        <f>D46/E46</f>
        <v>1.2824235152969405</v>
      </c>
      <c r="H46" s="4">
        <v>17506</v>
      </c>
      <c r="I46" s="9">
        <v>11594.900000000001</v>
      </c>
      <c r="J46" s="9">
        <v>0</v>
      </c>
    </row>
    <row r="47" spans="1:10" x14ac:dyDescent="0.2">
      <c r="A47" t="s">
        <v>42</v>
      </c>
      <c r="B47" s="7">
        <v>27</v>
      </c>
      <c r="C47" s="7">
        <v>3500</v>
      </c>
      <c r="D47" s="6">
        <v>871713</v>
      </c>
      <c r="E47" s="6">
        <v>813265</v>
      </c>
      <c r="F47" s="6"/>
      <c r="G47" s="10">
        <f>D47/E47</f>
        <v>1.0718683332001253</v>
      </c>
      <c r="H47" s="4">
        <v>78008</v>
      </c>
      <c r="I47" s="9">
        <v>39002.559999999998</v>
      </c>
      <c r="J47" s="9">
        <v>190</v>
      </c>
    </row>
    <row r="48" spans="1:10" x14ac:dyDescent="0.2">
      <c r="A48" s="5" t="s">
        <v>41</v>
      </c>
      <c r="B48" s="7">
        <v>29</v>
      </c>
      <c r="C48" s="7">
        <v>1000</v>
      </c>
      <c r="D48" s="6">
        <v>308900</v>
      </c>
      <c r="E48" s="6">
        <v>356193</v>
      </c>
      <c r="F48" s="6"/>
      <c r="G48" s="10">
        <f>D48/E48</f>
        <v>0.86722647553433108</v>
      </c>
      <c r="H48" s="4">
        <v>28476</v>
      </c>
      <c r="I48" s="9">
        <v>15841.039999999999</v>
      </c>
      <c r="J48" s="9">
        <v>0</v>
      </c>
    </row>
    <row r="49" spans="1:10" x14ac:dyDescent="0.2">
      <c r="A49" t="s">
        <v>40</v>
      </c>
      <c r="B49" s="7">
        <v>25</v>
      </c>
      <c r="C49" s="7">
        <v>3000</v>
      </c>
      <c r="D49" s="6">
        <v>489936</v>
      </c>
      <c r="E49" s="6">
        <v>421383</v>
      </c>
      <c r="F49" s="6">
        <f>D49-E49</f>
        <v>68553</v>
      </c>
      <c r="G49" s="10">
        <f>D49/E49</f>
        <v>1.1626857277108948</v>
      </c>
      <c r="H49" s="4">
        <v>49187</v>
      </c>
      <c r="I49" s="9">
        <v>10749.279999999999</v>
      </c>
      <c r="J49" s="9">
        <v>11666</v>
      </c>
    </row>
    <row r="50" spans="1:10" x14ac:dyDescent="0.2">
      <c r="A50" t="s">
        <v>39</v>
      </c>
      <c r="B50" s="7">
        <v>31</v>
      </c>
      <c r="C50" s="7">
        <v>2000</v>
      </c>
      <c r="D50" s="6">
        <v>685506</v>
      </c>
      <c r="E50" s="6">
        <v>543558</v>
      </c>
      <c r="F50" s="6"/>
      <c r="G50" s="10">
        <f>D50/E50</f>
        <v>1.2611460046581966</v>
      </c>
      <c r="H50" s="4">
        <v>50733</v>
      </c>
      <c r="I50" s="9">
        <v>25072.420000000002</v>
      </c>
      <c r="J50" s="9">
        <v>0</v>
      </c>
    </row>
    <row r="51" spans="1:10" x14ac:dyDescent="0.2">
      <c r="A51" t="s">
        <v>38</v>
      </c>
      <c r="B51" s="7">
        <v>21</v>
      </c>
      <c r="C51" s="7">
        <v>1500</v>
      </c>
      <c r="D51" s="6">
        <v>202146</v>
      </c>
      <c r="E51" s="6">
        <v>196336</v>
      </c>
      <c r="F51" s="6">
        <f>D51-E51</f>
        <v>5810</v>
      </c>
      <c r="G51" s="10">
        <f>D51/E51</f>
        <v>1.029592127780947</v>
      </c>
      <c r="H51" s="4">
        <v>23264</v>
      </c>
      <c r="I51" s="9">
        <v>15917.56</v>
      </c>
      <c r="J51" s="9">
        <v>0</v>
      </c>
    </row>
    <row r="52" spans="1:10" x14ac:dyDescent="0.2">
      <c r="A52" t="s">
        <v>37</v>
      </c>
      <c r="B52" s="7">
        <v>24</v>
      </c>
      <c r="C52" s="7">
        <v>500</v>
      </c>
      <c r="D52" s="6">
        <v>162229</v>
      </c>
      <c r="E52" s="6">
        <v>97064</v>
      </c>
      <c r="F52" s="6"/>
      <c r="G52" s="10">
        <f>D52/E52</f>
        <v>1.6713611637682353</v>
      </c>
      <c r="H52" s="4">
        <v>10410</v>
      </c>
      <c r="I52" s="9">
        <v>12446.529999999999</v>
      </c>
      <c r="J52" s="9">
        <v>0</v>
      </c>
    </row>
    <row r="53" spans="1:10" x14ac:dyDescent="0.2">
      <c r="A53" t="s">
        <v>36</v>
      </c>
      <c r="B53" s="7">
        <v>15</v>
      </c>
      <c r="C53" s="7">
        <v>1000</v>
      </c>
      <c r="D53" s="6">
        <v>131995</v>
      </c>
      <c r="E53" s="6">
        <v>33126</v>
      </c>
      <c r="F53" s="6">
        <f>D53-E53</f>
        <v>98869</v>
      </c>
      <c r="G53" s="10">
        <f>D53/E53</f>
        <v>3.984634426130532</v>
      </c>
      <c r="H53" s="4">
        <v>9980</v>
      </c>
      <c r="I53" s="9">
        <v>9052.02</v>
      </c>
      <c r="J53" s="9">
        <v>0</v>
      </c>
    </row>
    <row r="54" spans="1:10" x14ac:dyDescent="0.2">
      <c r="A54" t="s">
        <v>35</v>
      </c>
      <c r="B54" s="7">
        <v>35</v>
      </c>
      <c r="C54" s="7">
        <v>2000</v>
      </c>
      <c r="D54" s="6">
        <v>657182</v>
      </c>
      <c r="E54" s="6">
        <v>575136</v>
      </c>
      <c r="F54" s="6"/>
      <c r="G54" s="10">
        <f>D54/E54</f>
        <v>1.1426549546542035</v>
      </c>
      <c r="H54" s="4">
        <v>53557</v>
      </c>
      <c r="I54" s="9">
        <v>15275.29</v>
      </c>
      <c r="J54" s="9">
        <v>3979</v>
      </c>
    </row>
    <row r="55" spans="1:10" x14ac:dyDescent="0.2">
      <c r="A55" s="5" t="s">
        <v>34</v>
      </c>
      <c r="B55" s="7">
        <v>13</v>
      </c>
      <c r="C55" s="7">
        <v>600</v>
      </c>
      <c r="D55" s="6">
        <v>107386</v>
      </c>
      <c r="E55" s="6">
        <v>84527</v>
      </c>
      <c r="F55" s="6">
        <f>D55-E55</f>
        <v>22859</v>
      </c>
      <c r="G55" s="10">
        <f>D55/E55</f>
        <v>1.270434299099696</v>
      </c>
      <c r="H55" s="4">
        <v>6715</v>
      </c>
      <c r="I55" s="9">
        <v>7920.5199999999995</v>
      </c>
      <c r="J55" s="9">
        <v>0</v>
      </c>
    </row>
    <row r="56" spans="1:10" x14ac:dyDescent="0.2">
      <c r="A56" s="5" t="s">
        <v>33</v>
      </c>
      <c r="B56" s="7">
        <v>29</v>
      </c>
      <c r="C56" s="7">
        <v>1500</v>
      </c>
      <c r="D56" s="6">
        <v>395703</v>
      </c>
      <c r="E56" s="6">
        <v>342318</v>
      </c>
      <c r="F56" s="6">
        <f>D56-E56</f>
        <v>53385</v>
      </c>
      <c r="G56" s="10">
        <f>D56/E56</f>
        <v>1.1559514837081311</v>
      </c>
      <c r="H56" s="4">
        <v>30436</v>
      </c>
      <c r="I56" s="9">
        <v>30049.27</v>
      </c>
      <c r="J56" s="9">
        <v>0</v>
      </c>
    </row>
    <row r="57" spans="1:10" x14ac:dyDescent="0.2">
      <c r="A57" t="s">
        <v>32</v>
      </c>
      <c r="B57" s="7">
        <v>22</v>
      </c>
      <c r="C57" s="7">
        <v>2000</v>
      </c>
      <c r="D57" s="6">
        <v>321972</v>
      </c>
      <c r="E57" s="6">
        <v>259826</v>
      </c>
      <c r="F57" s="6"/>
      <c r="G57" s="10">
        <f>D57/E57</f>
        <v>1.2391831456436231</v>
      </c>
      <c r="H57" s="4">
        <v>29118</v>
      </c>
      <c r="I57" s="9">
        <v>13871.48</v>
      </c>
      <c r="J57" s="9">
        <v>0</v>
      </c>
    </row>
    <row r="58" spans="1:10" x14ac:dyDescent="0.2">
      <c r="A58" s="5" t="s">
        <v>31</v>
      </c>
      <c r="B58" s="7">
        <v>13</v>
      </c>
      <c r="C58" s="7">
        <v>500</v>
      </c>
      <c r="D58" s="6">
        <v>53022</v>
      </c>
      <c r="E58" s="6">
        <v>25338</v>
      </c>
      <c r="F58" s="6">
        <f>D58-E58</f>
        <v>27684</v>
      </c>
      <c r="G58" s="10">
        <f>D58/E58</f>
        <v>2.0925882074354725</v>
      </c>
      <c r="H58" s="4">
        <v>4772</v>
      </c>
      <c r="I58" s="9">
        <v>4073.42</v>
      </c>
      <c r="J58" s="9">
        <v>0</v>
      </c>
    </row>
    <row r="59" spans="1:10" x14ac:dyDescent="0.2">
      <c r="A59" t="s">
        <v>30</v>
      </c>
      <c r="B59" s="7">
        <v>24</v>
      </c>
      <c r="C59" s="7">
        <v>500</v>
      </c>
      <c r="D59" s="6">
        <v>73670</v>
      </c>
      <c r="E59" s="6">
        <v>75072</v>
      </c>
      <c r="F59" s="6">
        <f>D59-E59</f>
        <v>-1402</v>
      </c>
      <c r="G59" s="10">
        <f>D59/E59</f>
        <v>0.98132459505541347</v>
      </c>
      <c r="H59" s="4">
        <v>8885</v>
      </c>
      <c r="I59" s="9">
        <v>9052.02</v>
      </c>
      <c r="J59" s="9">
        <v>0</v>
      </c>
    </row>
    <row r="60" spans="1:10" x14ac:dyDescent="0.2">
      <c r="A60" t="s">
        <v>29</v>
      </c>
      <c r="B60" s="7">
        <v>20</v>
      </c>
      <c r="C60" s="7">
        <v>700</v>
      </c>
      <c r="D60" s="6">
        <v>141459</v>
      </c>
      <c r="E60" s="6">
        <v>153003</v>
      </c>
      <c r="F60" s="6">
        <f>D60-E60</f>
        <v>-11544</v>
      </c>
      <c r="G60" s="10">
        <f>D60/E60</f>
        <v>0.92455049900982333</v>
      </c>
      <c r="H60" s="4">
        <v>11110</v>
      </c>
      <c r="I60" s="9">
        <v>9617.77</v>
      </c>
      <c r="J60" s="9">
        <v>0</v>
      </c>
    </row>
    <row r="61" spans="1:10" x14ac:dyDescent="0.2">
      <c r="A61" t="s">
        <v>28</v>
      </c>
      <c r="B61" s="7">
        <v>34</v>
      </c>
      <c r="C61" s="7">
        <v>2000</v>
      </c>
      <c r="D61" s="6">
        <v>591627</v>
      </c>
      <c r="E61" s="6">
        <v>659846</v>
      </c>
      <c r="F61" s="6">
        <f>D61-E61</f>
        <v>-68219</v>
      </c>
      <c r="G61" s="10">
        <f>D61/E61</f>
        <v>0.89661375533078935</v>
      </c>
      <c r="H61" s="4">
        <v>59760</v>
      </c>
      <c r="I61" s="9">
        <v>26229.58</v>
      </c>
      <c r="J61" s="9">
        <v>18780</v>
      </c>
    </row>
    <row r="62" spans="1:10" x14ac:dyDescent="0.2">
      <c r="A62" t="s">
        <v>27</v>
      </c>
      <c r="B62" s="7">
        <v>46</v>
      </c>
      <c r="C62" s="7">
        <v>2500</v>
      </c>
      <c r="D62" s="6">
        <v>1201019</v>
      </c>
      <c r="E62" s="6">
        <v>1074419</v>
      </c>
      <c r="F62" s="6"/>
      <c r="G62" s="10">
        <f>D62/E62</f>
        <v>1.1178311254733955</v>
      </c>
      <c r="H62" s="4">
        <v>86310</v>
      </c>
      <c r="I62" s="9">
        <v>86310</v>
      </c>
      <c r="J62" s="9">
        <v>0</v>
      </c>
    </row>
    <row r="63" spans="1:10" s="14" customFormat="1" x14ac:dyDescent="0.2">
      <c r="A63" t="s">
        <v>26</v>
      </c>
      <c r="B63" s="7">
        <v>45</v>
      </c>
      <c r="C63" s="7">
        <v>5000</v>
      </c>
      <c r="D63" s="6">
        <v>2311392</v>
      </c>
      <c r="E63" s="6">
        <v>1870067</v>
      </c>
      <c r="F63" s="6"/>
      <c r="G63" s="10">
        <f>D63/E63</f>
        <v>1.2359942183889667</v>
      </c>
      <c r="H63" s="4">
        <v>183046</v>
      </c>
      <c r="I63" s="9">
        <v>173417.22</v>
      </c>
      <c r="J63" s="9">
        <v>0</v>
      </c>
    </row>
    <row r="64" spans="1:10" x14ac:dyDescent="0.2">
      <c r="A64" t="s">
        <v>25</v>
      </c>
      <c r="B64" s="7">
        <v>30</v>
      </c>
      <c r="C64" s="7">
        <v>1250</v>
      </c>
      <c r="D64" s="6">
        <v>280191</v>
      </c>
      <c r="E64" s="6">
        <v>316165</v>
      </c>
      <c r="F64" s="6"/>
      <c r="G64" s="10">
        <f>D64/E64</f>
        <v>0.88621763952366639</v>
      </c>
      <c r="H64" s="4">
        <v>33800</v>
      </c>
      <c r="I64" s="9">
        <v>17173.400000000001</v>
      </c>
      <c r="J64" s="9">
        <v>11100</v>
      </c>
    </row>
    <row r="65" spans="1:10" x14ac:dyDescent="0.2">
      <c r="A65" t="s">
        <v>24</v>
      </c>
      <c r="B65" s="7">
        <v>21</v>
      </c>
      <c r="C65" s="7">
        <v>3000</v>
      </c>
      <c r="D65" s="6">
        <v>563493</v>
      </c>
      <c r="E65" s="6">
        <v>528260</v>
      </c>
      <c r="F65" s="6">
        <f>D65-E65</f>
        <v>35233</v>
      </c>
      <c r="G65" s="10">
        <f>D65/E65</f>
        <v>1.0666963237799569</v>
      </c>
      <c r="H65" s="4">
        <v>52926</v>
      </c>
      <c r="I65" s="9">
        <v>26617.97</v>
      </c>
      <c r="J65" s="9">
        <v>2496</v>
      </c>
    </row>
    <row r="66" spans="1:10" x14ac:dyDescent="0.2">
      <c r="A66" t="s">
        <v>23</v>
      </c>
      <c r="B66" s="7">
        <v>24</v>
      </c>
      <c r="C66" s="7">
        <v>750</v>
      </c>
      <c r="D66" s="6">
        <v>467869</v>
      </c>
      <c r="E66" s="6">
        <v>292885</v>
      </c>
      <c r="F66" s="6">
        <f>D66-E66</f>
        <v>174984</v>
      </c>
      <c r="G66" s="10">
        <f>D66/E66</f>
        <v>1.5974495109001827</v>
      </c>
      <c r="H66" s="4">
        <v>13522</v>
      </c>
      <c r="I66" s="9">
        <v>17179.04</v>
      </c>
      <c r="J66" s="9">
        <v>0</v>
      </c>
    </row>
    <row r="67" spans="1:10" x14ac:dyDescent="0.2">
      <c r="A67" s="5" t="s">
        <v>22</v>
      </c>
      <c r="B67" s="7">
        <v>20</v>
      </c>
      <c r="C67" s="7">
        <v>1000</v>
      </c>
      <c r="D67" s="6">
        <v>312731</v>
      </c>
      <c r="E67" s="6">
        <v>229685</v>
      </c>
      <c r="F67" s="6">
        <f>D67-E67</f>
        <v>83046</v>
      </c>
      <c r="G67" s="10">
        <f>D67/E67</f>
        <v>1.3615647517251888</v>
      </c>
      <c r="H67" s="4">
        <v>17664</v>
      </c>
      <c r="I67" s="9">
        <v>12446.529999999999</v>
      </c>
      <c r="J67" s="9">
        <v>0</v>
      </c>
    </row>
    <row r="68" spans="1:10" x14ac:dyDescent="0.2">
      <c r="A68" s="5" t="s">
        <v>21</v>
      </c>
      <c r="B68" s="7">
        <v>24</v>
      </c>
      <c r="C68" s="7">
        <v>900</v>
      </c>
      <c r="D68" s="6">
        <v>320065</v>
      </c>
      <c r="E68" s="6">
        <v>253672</v>
      </c>
      <c r="F68" s="6">
        <f>D68-E68</f>
        <v>66393</v>
      </c>
      <c r="G68" s="10">
        <f>D68/E68</f>
        <v>1.261727742912107</v>
      </c>
      <c r="H68" s="4">
        <v>19944</v>
      </c>
      <c r="I68" s="9">
        <v>17128.830000000002</v>
      </c>
      <c r="J68" s="9">
        <v>0</v>
      </c>
    </row>
    <row r="69" spans="1:10" x14ac:dyDescent="0.2">
      <c r="A69" s="5" t="s">
        <v>20</v>
      </c>
      <c r="B69" s="7">
        <v>15</v>
      </c>
      <c r="C69" s="7">
        <v>500</v>
      </c>
      <c r="D69" s="6">
        <v>68205</v>
      </c>
      <c r="E69" s="6">
        <v>51151</v>
      </c>
      <c r="F69" s="6">
        <f>D69-E69</f>
        <v>17054</v>
      </c>
      <c r="G69" s="10">
        <f>D69/E69</f>
        <v>1.3334050165197162</v>
      </c>
      <c r="H69" s="4">
        <v>5973</v>
      </c>
      <c r="I69" s="9">
        <v>8866.7000000000007</v>
      </c>
      <c r="J69" s="9">
        <v>0</v>
      </c>
    </row>
    <row r="70" spans="1:10" x14ac:dyDescent="0.2">
      <c r="A70" t="s">
        <v>19</v>
      </c>
      <c r="B70" s="7">
        <v>28</v>
      </c>
      <c r="C70" s="7">
        <v>500</v>
      </c>
      <c r="D70" s="6">
        <v>497296</v>
      </c>
      <c r="E70" s="6">
        <v>257445</v>
      </c>
      <c r="F70" s="6"/>
      <c r="G70" s="10">
        <f>D70/E70</f>
        <v>1.9316591893414128</v>
      </c>
      <c r="H70" s="4">
        <v>11101</v>
      </c>
      <c r="I70" s="9">
        <v>13578.04</v>
      </c>
      <c r="J70" s="9">
        <v>0</v>
      </c>
    </row>
    <row r="71" spans="1:10" x14ac:dyDescent="0.2">
      <c r="A71" s="5" t="s">
        <v>18</v>
      </c>
      <c r="B71" s="7">
        <v>19</v>
      </c>
      <c r="C71" s="7">
        <v>2000</v>
      </c>
      <c r="D71" s="6">
        <v>600274</v>
      </c>
      <c r="E71" s="6">
        <v>508446</v>
      </c>
      <c r="F71" s="6">
        <f>D71-E71</f>
        <v>91828</v>
      </c>
      <c r="G71" s="10">
        <f>D71/E71</f>
        <v>1.180605216679844</v>
      </c>
      <c r="H71" s="4">
        <v>36197</v>
      </c>
      <c r="I71" s="9">
        <v>19564.41</v>
      </c>
      <c r="J71" s="9">
        <v>0</v>
      </c>
    </row>
    <row r="72" spans="1:10" x14ac:dyDescent="0.2">
      <c r="A72" t="s">
        <v>17</v>
      </c>
      <c r="B72" s="7">
        <v>25</v>
      </c>
      <c r="C72" s="7">
        <v>2500</v>
      </c>
      <c r="D72" s="6">
        <v>690898</v>
      </c>
      <c r="E72" s="6">
        <v>628882</v>
      </c>
      <c r="F72" s="6">
        <f>D72-E72</f>
        <v>62016</v>
      </c>
      <c r="G72" s="10">
        <f>D72/E72</f>
        <v>1.0986130943483834</v>
      </c>
      <c r="H72" s="4">
        <v>53659</v>
      </c>
      <c r="I72" s="9">
        <v>30263.200000000001</v>
      </c>
      <c r="J72" s="9">
        <v>0</v>
      </c>
    </row>
    <row r="73" spans="1:10" x14ac:dyDescent="0.2">
      <c r="A73" s="5" t="s">
        <v>16</v>
      </c>
      <c r="B73" s="7">
        <v>22</v>
      </c>
      <c r="C73" s="7">
        <v>1250</v>
      </c>
      <c r="D73" s="6">
        <v>335917</v>
      </c>
      <c r="E73" s="6">
        <v>263081</v>
      </c>
      <c r="F73" s="6">
        <f>D73-E73</f>
        <v>72836</v>
      </c>
      <c r="G73" s="10">
        <f>D73/E73</f>
        <v>1.2768576978193027</v>
      </c>
      <c r="H73" s="4">
        <v>18692</v>
      </c>
      <c r="I73" s="9">
        <v>14681.980000000001</v>
      </c>
      <c r="J73" s="9">
        <v>0</v>
      </c>
    </row>
    <row r="74" spans="1:10" x14ac:dyDescent="0.2">
      <c r="A74" s="5" t="s">
        <v>15</v>
      </c>
      <c r="B74" s="7">
        <v>19</v>
      </c>
      <c r="C74" s="7">
        <v>800</v>
      </c>
      <c r="D74" s="6">
        <v>262732</v>
      </c>
      <c r="E74" s="6">
        <v>192979</v>
      </c>
      <c r="F74" s="6">
        <f>D74-E74</f>
        <v>69753</v>
      </c>
      <c r="G74" s="10">
        <f>D74/E74</f>
        <v>1.361453836945989</v>
      </c>
      <c r="H74" s="4">
        <v>12686</v>
      </c>
      <c r="I74" s="9">
        <v>9052.02</v>
      </c>
      <c r="J74" s="9">
        <v>0</v>
      </c>
    </row>
    <row r="75" spans="1:10" x14ac:dyDescent="0.2">
      <c r="A75" s="11" t="s">
        <v>14</v>
      </c>
      <c r="B75" s="13">
        <v>25</v>
      </c>
      <c r="C75" s="13">
        <v>500</v>
      </c>
      <c r="D75" s="6">
        <v>160060</v>
      </c>
      <c r="E75" s="6">
        <v>144645</v>
      </c>
      <c r="F75" s="12">
        <f>D75-E75</f>
        <v>15415</v>
      </c>
      <c r="G75" s="10">
        <f>D75/E75</f>
        <v>1.1065712606726814</v>
      </c>
      <c r="H75" s="4">
        <v>11933</v>
      </c>
      <c r="I75" s="9">
        <v>13012.28</v>
      </c>
      <c r="J75" s="9">
        <v>0</v>
      </c>
    </row>
    <row r="76" spans="1:10" x14ac:dyDescent="0.2">
      <c r="A76" s="11" t="s">
        <v>13</v>
      </c>
      <c r="B76" s="7">
        <v>22</v>
      </c>
      <c r="C76" s="7">
        <v>600</v>
      </c>
      <c r="D76" s="6">
        <v>142857</v>
      </c>
      <c r="E76" s="6">
        <v>77915</v>
      </c>
      <c r="F76" s="6">
        <f>D76-E76</f>
        <v>64942</v>
      </c>
      <c r="G76" s="10">
        <f>D76/E76</f>
        <v>1.8334980427388821</v>
      </c>
      <c r="H76" s="4">
        <v>9933</v>
      </c>
      <c r="I76" s="9">
        <v>8486.2799999999988</v>
      </c>
      <c r="J76" s="9">
        <v>0</v>
      </c>
    </row>
    <row r="77" spans="1:10" x14ac:dyDescent="0.2">
      <c r="A77" t="s">
        <v>12</v>
      </c>
      <c r="B77" s="7">
        <v>27</v>
      </c>
      <c r="C77" s="7">
        <v>1000</v>
      </c>
      <c r="D77" s="6">
        <v>348347</v>
      </c>
      <c r="E77" s="6">
        <v>284772</v>
      </c>
      <c r="F77" s="6">
        <f>D77-E77</f>
        <v>63575</v>
      </c>
      <c r="G77" s="10">
        <f>D77/E77</f>
        <v>1.223248774458163</v>
      </c>
      <c r="H77" s="4">
        <v>17135</v>
      </c>
      <c r="I77" s="9">
        <v>11880.78</v>
      </c>
      <c r="J77" s="9">
        <v>0</v>
      </c>
    </row>
    <row r="78" spans="1:10" x14ac:dyDescent="0.2">
      <c r="A78" t="s">
        <v>11</v>
      </c>
      <c r="B78" s="7">
        <v>26</v>
      </c>
      <c r="C78" s="7">
        <v>700</v>
      </c>
      <c r="D78" s="6">
        <v>201532</v>
      </c>
      <c r="E78" s="6">
        <v>189207</v>
      </c>
      <c r="F78" s="6">
        <f>D78-E78</f>
        <v>12325</v>
      </c>
      <c r="G78" s="10">
        <f>D78/E78</f>
        <v>1.0651402960778407</v>
      </c>
      <c r="H78" s="4">
        <v>15492</v>
      </c>
      <c r="I78" s="9">
        <v>13578.06</v>
      </c>
      <c r="J78" s="9">
        <v>0</v>
      </c>
    </row>
    <row r="79" spans="1:10" x14ac:dyDescent="0.2">
      <c r="A79" t="s">
        <v>10</v>
      </c>
      <c r="B79" s="7">
        <v>45</v>
      </c>
      <c r="C79" s="7">
        <v>3000</v>
      </c>
      <c r="D79" s="6">
        <v>916358</v>
      </c>
      <c r="E79" s="6">
        <v>979981</v>
      </c>
      <c r="F79" s="6"/>
      <c r="G79" s="10">
        <f>D79/E79</f>
        <v>0.93507731272340999</v>
      </c>
      <c r="H79" s="4">
        <v>81081</v>
      </c>
      <c r="I79" s="9">
        <v>54409.37</v>
      </c>
      <c r="J79" s="9">
        <v>0</v>
      </c>
    </row>
    <row r="80" spans="1:10" x14ac:dyDescent="0.2">
      <c r="A80" t="s">
        <v>9</v>
      </c>
      <c r="B80" s="7">
        <v>31</v>
      </c>
      <c r="C80" s="7">
        <v>2500</v>
      </c>
      <c r="D80" s="6">
        <v>837948</v>
      </c>
      <c r="E80" s="6">
        <v>865705</v>
      </c>
      <c r="F80" s="6"/>
      <c r="G80" s="10">
        <f>D80/E80</f>
        <v>0.96793711483704037</v>
      </c>
      <c r="H80" s="4">
        <v>60278</v>
      </c>
      <c r="I80" s="9">
        <v>38066.050000000003</v>
      </c>
      <c r="J80" s="9">
        <v>0</v>
      </c>
    </row>
    <row r="81" spans="1:10" x14ac:dyDescent="0.2">
      <c r="A81" s="5" t="s">
        <v>8</v>
      </c>
      <c r="B81" s="7">
        <v>21</v>
      </c>
      <c r="C81" s="7">
        <v>600</v>
      </c>
      <c r="D81" s="6">
        <v>183134</v>
      </c>
      <c r="E81" s="6">
        <v>108779</v>
      </c>
      <c r="F81" s="6">
        <f>D81-E81</f>
        <v>74355</v>
      </c>
      <c r="G81" s="10">
        <f>D81/E81</f>
        <v>1.6835418601016741</v>
      </c>
      <c r="H81" s="4">
        <v>11571</v>
      </c>
      <c r="I81" s="9">
        <v>10749.279999999999</v>
      </c>
      <c r="J81" s="9">
        <v>0</v>
      </c>
    </row>
    <row r="82" spans="1:10" x14ac:dyDescent="0.2">
      <c r="A82" s="5" t="s">
        <v>7</v>
      </c>
      <c r="B82" s="7">
        <v>45</v>
      </c>
      <c r="C82" s="7">
        <v>2500</v>
      </c>
      <c r="D82" s="6">
        <v>1062242</v>
      </c>
      <c r="E82" s="6">
        <v>927267</v>
      </c>
      <c r="F82" s="6">
        <f>D82-E82</f>
        <v>134975</v>
      </c>
      <c r="G82" s="10">
        <f>D82/E82</f>
        <v>1.1455621735702877</v>
      </c>
      <c r="H82" s="4">
        <v>86391</v>
      </c>
      <c r="I82" s="9">
        <v>98931.700000000012</v>
      </c>
      <c r="J82" s="9">
        <v>0</v>
      </c>
    </row>
    <row r="83" spans="1:10" x14ac:dyDescent="0.2">
      <c r="A83" s="5" t="s">
        <v>6</v>
      </c>
      <c r="B83" s="7">
        <v>31</v>
      </c>
      <c r="C83" s="7">
        <v>1000</v>
      </c>
      <c r="D83" s="6">
        <v>220322</v>
      </c>
      <c r="E83" s="6">
        <v>194400</v>
      </c>
      <c r="F83" s="6">
        <f>D83-E83</f>
        <v>25922</v>
      </c>
      <c r="G83" s="10">
        <f>D83/E83</f>
        <v>1.133343621399177</v>
      </c>
      <c r="H83" s="4">
        <v>14404</v>
      </c>
      <c r="I83" s="9">
        <v>13226.18</v>
      </c>
      <c r="J83" s="9">
        <v>0</v>
      </c>
    </row>
    <row r="84" spans="1:10" x14ac:dyDescent="0.2">
      <c r="A84" t="s">
        <v>5</v>
      </c>
      <c r="B84" s="7">
        <v>19</v>
      </c>
      <c r="C84" s="7">
        <v>1250</v>
      </c>
      <c r="D84" s="6">
        <v>139047</v>
      </c>
      <c r="E84" s="6">
        <v>79906</v>
      </c>
      <c r="F84" s="6"/>
      <c r="G84" s="10">
        <f>D84/E84</f>
        <v>1.7401321552824569</v>
      </c>
      <c r="H84" s="4">
        <v>11005</v>
      </c>
      <c r="I84" s="9">
        <v>7354.7699999999995</v>
      </c>
      <c r="J84" s="9">
        <v>0</v>
      </c>
    </row>
    <row r="85" spans="1:10" x14ac:dyDescent="0.2">
      <c r="B85" s="7"/>
      <c r="C85" s="7"/>
      <c r="D85" s="6"/>
      <c r="E85" s="6"/>
      <c r="F85" s="6"/>
      <c r="G85" s="5"/>
      <c r="H85" s="5"/>
      <c r="I85" s="5"/>
      <c r="J85" s="4"/>
    </row>
    <row r="86" spans="1:10" x14ac:dyDescent="0.2">
      <c r="B86" s="7"/>
      <c r="C86" s="7"/>
      <c r="D86" s="6"/>
      <c r="E86" s="6"/>
      <c r="F86" s="6"/>
      <c r="G86" s="5"/>
      <c r="H86" s="5"/>
      <c r="I86" s="5"/>
      <c r="J86" s="4"/>
    </row>
    <row r="87" spans="1:10" x14ac:dyDescent="0.2">
      <c r="B87" s="7"/>
      <c r="C87" s="7"/>
      <c r="D87" s="6"/>
      <c r="E87" s="6"/>
      <c r="F87" s="6"/>
      <c r="G87" s="5"/>
      <c r="H87" s="5"/>
      <c r="I87" s="5"/>
      <c r="J87" s="4"/>
    </row>
    <row r="88" spans="1:10" x14ac:dyDescent="0.2">
      <c r="B88" s="7"/>
      <c r="C88" s="7"/>
      <c r="D88" s="6"/>
      <c r="E88" s="6"/>
      <c r="F88" s="6"/>
      <c r="G88" s="5"/>
      <c r="H88" s="5"/>
      <c r="I88" s="5"/>
      <c r="J88" s="4"/>
    </row>
    <row r="89" spans="1:10" x14ac:dyDescent="0.2">
      <c r="A89" t="s">
        <v>4</v>
      </c>
      <c r="B89" s="7"/>
      <c r="C89" s="7"/>
      <c r="D89" s="6"/>
      <c r="E89" s="6"/>
      <c r="F89" s="6"/>
      <c r="G89" s="5"/>
      <c r="H89" s="5"/>
      <c r="I89" s="5"/>
      <c r="J89" s="4"/>
    </row>
    <row r="90" spans="1:10" x14ac:dyDescent="0.2">
      <c r="A90" t="s">
        <v>3</v>
      </c>
      <c r="B90" s="7"/>
      <c r="C90" s="7"/>
      <c r="D90" s="6"/>
      <c r="E90" s="6"/>
      <c r="F90" s="6"/>
      <c r="G90" s="5"/>
      <c r="H90" s="5"/>
      <c r="I90" s="5"/>
      <c r="J90" s="4"/>
    </row>
    <row r="91" spans="1:10" x14ac:dyDescent="0.2">
      <c r="B91" s="7"/>
      <c r="C91" s="7"/>
      <c r="D91" s="6"/>
      <c r="E91" s="6"/>
      <c r="F91" s="6"/>
      <c r="G91" s="5"/>
      <c r="H91" s="5"/>
      <c r="I91" s="5"/>
      <c r="J91" s="4"/>
    </row>
    <row r="92" spans="1:10" x14ac:dyDescent="0.2">
      <c r="A92" s="8" t="s">
        <v>2</v>
      </c>
      <c r="B92" s="7"/>
      <c r="C92" s="7"/>
      <c r="D92" s="6"/>
      <c r="E92" s="6"/>
      <c r="F92" s="6"/>
      <c r="G92" s="5"/>
      <c r="H92" s="5"/>
      <c r="I92" s="5"/>
      <c r="J92" s="4"/>
    </row>
    <row r="93" spans="1:10" x14ac:dyDescent="0.2">
      <c r="A93" s="8" t="s">
        <v>1</v>
      </c>
      <c r="B93" s="7"/>
      <c r="C93" s="7"/>
      <c r="D93" s="6"/>
      <c r="E93" s="6"/>
      <c r="F93" s="6"/>
      <c r="G93" s="5"/>
      <c r="H93" s="5"/>
      <c r="I93" s="5"/>
      <c r="J93" s="4"/>
    </row>
    <row r="94" spans="1:10" x14ac:dyDescent="0.2">
      <c r="A94" s="8"/>
      <c r="B94" s="7"/>
      <c r="C94" s="7"/>
      <c r="D94" s="6"/>
      <c r="E94" s="6"/>
      <c r="F94" s="6"/>
      <c r="G94" s="5"/>
      <c r="H94" s="5"/>
      <c r="I94" s="5"/>
      <c r="J94" s="4"/>
    </row>
    <row r="95" spans="1:10" x14ac:dyDescent="0.2">
      <c r="A95" s="8" t="s">
        <v>0</v>
      </c>
      <c r="B95" s="7"/>
      <c r="C95" s="7"/>
      <c r="D95" s="6"/>
      <c r="E95" s="6"/>
      <c r="F95" s="6"/>
      <c r="G95" s="5"/>
      <c r="H95" s="5"/>
      <c r="I95" s="5"/>
      <c r="J95" s="4"/>
    </row>
  </sheetData>
  <printOptions gridLines="1"/>
  <pageMargins left="0.75" right="0.75" top="1" bottom="1" header="0.5" footer="0.5"/>
  <pageSetup scale="9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FY14</vt:lpstr>
    </vt:vector>
  </TitlesOfParts>
  <Company>PERA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Argueta</dc:creator>
  <cp:lastModifiedBy>Luis Argueta</cp:lastModifiedBy>
  <dcterms:created xsi:type="dcterms:W3CDTF">2016-12-08T15:29:56Z</dcterms:created>
  <dcterms:modified xsi:type="dcterms:W3CDTF">2016-12-08T15:30:09Z</dcterms:modified>
</cp:coreProperties>
</file>