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activeTab="3"/>
  </bookViews>
  <sheets>
    <sheet name="2013 Liability" sheetId="7" r:id="rId1"/>
    <sheet name="2014 Liability" sheetId="6" r:id="rId2"/>
    <sheet name="12.31.14 FS" sheetId="4" r:id="rId3"/>
    <sheet name="Disclosures" sheetId="8" r:id="rId4"/>
  </sheets>
  <externalReferences>
    <externalReference r:id="rId5"/>
  </externalReferences>
  <definedNames>
    <definedName name="Inf">'[1]Normal Cost Table Pct'!$F$1</definedName>
    <definedName name="Int">'[1]Normal Cost Table Pct'!$C$1</definedName>
    <definedName name="ValidBenLevels">#REF!</definedName>
    <definedName name="ValidStatus">#REF!</definedName>
  </definedNames>
  <calcPr calcId="145621"/>
</workbook>
</file>

<file path=xl/calcChain.xml><?xml version="1.0" encoding="utf-8"?>
<calcChain xmlns="http://schemas.openxmlformats.org/spreadsheetml/2006/main">
  <c r="E34" i="4" l="1"/>
  <c r="E33" i="4"/>
  <c r="E29" i="4"/>
  <c r="E23" i="4"/>
  <c r="E31" i="4" s="1"/>
  <c r="E13" i="4"/>
  <c r="E36" i="4" s="1"/>
  <c r="E12" i="4"/>
  <c r="E6" i="4"/>
  <c r="E39" i="4" l="1"/>
  <c r="E7" i="4"/>
  <c r="E10" i="4" s="1"/>
</calcChain>
</file>

<file path=xl/sharedStrings.xml><?xml version="1.0" encoding="utf-8"?>
<sst xmlns="http://schemas.openxmlformats.org/spreadsheetml/2006/main" count="33" uniqueCount="29">
  <si>
    <t>Schedule of Changes in Net Pension Liability</t>
  </si>
  <si>
    <t>Total Pension Liability (TPL)</t>
  </si>
  <si>
    <t>Service Cost</t>
  </si>
  <si>
    <t>Interest on the TPL</t>
  </si>
  <si>
    <t>Benefit Payments</t>
  </si>
  <si>
    <t>Net Change in TPL</t>
  </si>
  <si>
    <t>Total Pension Liability - Beginning 12/31/13</t>
  </si>
  <si>
    <t>Total Pension Liability - Ending 12/31/14</t>
  </si>
  <si>
    <t>Plan Fiduciary Net Position (PFNP)</t>
  </si>
  <si>
    <t>Fire State Aid</t>
  </si>
  <si>
    <t>Fire Supplemental Aid</t>
  </si>
  <si>
    <t>Supplemental Benefit Reimbursement 2012</t>
  </si>
  <si>
    <t>Voluntary Municipal Contribution</t>
  </si>
  <si>
    <t>Required Municipal Contribution</t>
  </si>
  <si>
    <t>Adjustment to Initial Asset Transfer</t>
  </si>
  <si>
    <t>Net Investment Income</t>
  </si>
  <si>
    <t>Total Additions</t>
  </si>
  <si>
    <t>PERA Administrative Fee</t>
  </si>
  <si>
    <t>Auditor/Accounting Fee</t>
  </si>
  <si>
    <t>Total Deductions</t>
  </si>
  <si>
    <t>Net Change in PFNP</t>
  </si>
  <si>
    <t>PFNP - Beginning 12/31/13</t>
  </si>
  <si>
    <t>PFNP - Ending 12/31/14</t>
  </si>
  <si>
    <t>Net Pension Liability - Ending 12/31/14</t>
  </si>
  <si>
    <t>Plan Fiduciary Net Position as a Percentage</t>
  </si>
  <si>
    <t>of Total Pension Liability</t>
  </si>
  <si>
    <t>As of and for the Year Ended December 31, 2014</t>
  </si>
  <si>
    <t>Any City or Town Fire Relief Association</t>
  </si>
  <si>
    <t>For the Year Ended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</si>
</sst>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_);_(@_)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11" fillId="23" borderId="10" applyNumberFormat="0" applyFont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7" fillId="7" borderId="17" applyNumberFormat="0" applyAlignment="0" applyProtection="0"/>
    <xf numFmtId="0" fontId="9" fillId="20" borderId="17" applyNumberFormat="0" applyAlignment="0" applyProtection="0"/>
    <xf numFmtId="0" fontId="9" fillId="20" borderId="13" applyNumberFormat="0" applyAlignment="0" applyProtection="0"/>
    <xf numFmtId="0" fontId="17" fillId="7" borderId="13" applyNumberFormat="0" applyAlignment="0" applyProtection="0"/>
    <xf numFmtId="0" fontId="20" fillId="20" borderId="19" applyNumberFormat="0" applyAlignment="0" applyProtection="0"/>
    <xf numFmtId="0" fontId="11" fillId="23" borderId="14" applyNumberFormat="0" applyFont="0" applyAlignment="0" applyProtection="0"/>
    <xf numFmtId="0" fontId="20" fillId="20" borderId="15" applyNumberFormat="0" applyAlignment="0" applyProtection="0"/>
    <xf numFmtId="0" fontId="22" fillId="0" borderId="16" applyNumberFormat="0" applyFill="0" applyAlignment="0" applyProtection="0"/>
    <xf numFmtId="0" fontId="22" fillId="0" borderId="20" applyNumberFormat="0" applyFill="0" applyAlignment="0" applyProtection="0"/>
    <xf numFmtId="0" fontId="11" fillId="23" borderId="18" applyNumberFormat="0" applyFont="0" applyAlignment="0" applyProtection="0"/>
  </cellStyleXfs>
  <cellXfs count="21">
    <xf numFmtId="0" fontId="0" fillId="0" borderId="0" xfId="0"/>
    <xf numFmtId="164" fontId="1" fillId="0" borderId="0" xfId="1" applyNumberFormat="1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3" fillId="0" borderId="0" xfId="2" quotePrefix="1" applyFont="1" applyAlignment="1">
      <alignment horizontal="left"/>
    </xf>
    <xf numFmtId="0" fontId="1" fillId="0" borderId="0" xfId="2"/>
    <xf numFmtId="0" fontId="0" fillId="0" borderId="0" xfId="1" applyNumberFormat="1" applyFont="1" applyBorder="1" applyAlignment="1">
      <alignment horizontal="center"/>
    </xf>
    <xf numFmtId="0" fontId="1" fillId="0" borderId="0" xfId="2" quotePrefix="1" applyAlignment="1">
      <alignment horizontal="left"/>
    </xf>
    <xf numFmtId="165" fontId="0" fillId="0" borderId="0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" fillId="0" borderId="0" xfId="2" applyFill="1"/>
    <xf numFmtId="0" fontId="1" fillId="0" borderId="0" xfId="2" quotePrefix="1" applyFill="1" applyAlignment="1">
      <alignment horizontal="left"/>
    </xf>
    <xf numFmtId="164" fontId="1" fillId="0" borderId="0" xfId="1" applyNumberFormat="1" applyFont="1" applyFill="1" applyAlignment="1">
      <alignment horizontal="right"/>
    </xf>
    <xf numFmtId="165" fontId="0" fillId="0" borderId="3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2" quotePrefix="1" applyFont="1" applyAlignment="1">
      <alignment horizontal="left"/>
    </xf>
    <xf numFmtId="0" fontId="2" fillId="0" borderId="0" xfId="2" quotePrefix="1" applyFont="1" applyFill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/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lculation 3" xfId="49"/>
    <cellStyle name="Calculation 4" xfId="48"/>
    <cellStyle name="Check Cell 2" xfId="30"/>
    <cellStyle name="Comma" xfId="1" builtinId="3"/>
    <cellStyle name="Comma 2" xfId="31"/>
    <cellStyle name="Currency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Input 3" xfId="50"/>
    <cellStyle name="Input 4" xfId="47"/>
    <cellStyle name="Linked Cell 2" xfId="40"/>
    <cellStyle name="Neutral 2" xfId="41"/>
    <cellStyle name="Normal" xfId="0" builtinId="0"/>
    <cellStyle name="Normal 2" xfId="2"/>
    <cellStyle name="Normal 3" xfId="3"/>
    <cellStyle name="Note 2" xfId="42"/>
    <cellStyle name="Note 3" xfId="52"/>
    <cellStyle name="Note 4" xfId="56"/>
    <cellStyle name="Output 2" xfId="43"/>
    <cellStyle name="Output 3" xfId="53"/>
    <cellStyle name="Output 4" xfId="51"/>
    <cellStyle name="Title 2" xfId="44"/>
    <cellStyle name="Total 2" xfId="45"/>
    <cellStyle name="Total 3" xfId="54"/>
    <cellStyle name="Total 4" xfId="5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438150</xdr:colOff>
      <xdr:row>29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801350" cy="545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438150</xdr:colOff>
      <xdr:row>29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801350" cy="545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10</xdr:col>
          <xdr:colOff>114300</xdr:colOff>
          <xdr:row>21</xdr:row>
          <xdr:rowOff>57150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7</xdr:col>
          <xdr:colOff>295275</xdr:colOff>
          <xdr:row>26</xdr:row>
          <xdr:rowOff>19050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6</xdr:col>
          <xdr:colOff>114300</xdr:colOff>
          <xdr:row>36</xdr:row>
          <xdr:rowOff>19050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6</xdr:col>
          <xdr:colOff>114300</xdr:colOff>
          <xdr:row>43</xdr:row>
          <xdr:rowOff>66675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22</xdr:row>
      <xdr:rowOff>0</xdr:rowOff>
    </xdr:from>
    <xdr:to>
      <xdr:col>17</xdr:col>
      <xdr:colOff>409575</xdr:colOff>
      <xdr:row>45</xdr:row>
      <xdr:rowOff>104775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91000"/>
          <a:ext cx="5895975" cy="448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GFOA%209.24.15%20S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Normal Cost Table Pct"/>
      <sheetName val="Liability 2014"/>
      <sheetName val="Liability 2013"/>
      <sheetName val="GASB 67-68"/>
    </sheetNames>
    <sheetDataSet>
      <sheetData sheetId="0"/>
      <sheetData sheetId="1">
        <row r="1">
          <cell r="C1">
            <v>0.06</v>
          </cell>
          <cell r="F1">
            <v>0.03</v>
          </cell>
        </row>
      </sheetData>
      <sheetData sheetId="2">
        <row r="3">
          <cell r="I3">
            <v>237745.66328398039</v>
          </cell>
        </row>
        <row r="4">
          <cell r="I4">
            <v>216023</v>
          </cell>
        </row>
        <row r="6">
          <cell r="I6">
            <v>16208.85</v>
          </cell>
        </row>
      </sheetData>
      <sheetData sheetId="3">
        <row r="3">
          <cell r="I3">
            <v>208551.45309019019</v>
          </cell>
        </row>
        <row r="4">
          <cell r="I4">
            <v>175658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Excel_Worksheet3.xlsx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Excel_Worksheet2.xls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Excel_Worksheet4.xlsx"/><Relationship Id="rId4" Type="http://schemas.openxmlformats.org/officeDocument/2006/relationships/package" Target="../embeddings/Microsoft_Excel_Worksheet1.xlsx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33" sqref="G33"/>
    </sheetView>
  </sheetViews>
  <sheetFormatPr defaultRowHeight="15" x14ac:dyDescent="0.25"/>
  <sheetData/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34" sqref="G34"/>
    </sheetView>
  </sheetViews>
  <sheetFormatPr defaultRowHeight="15" x14ac:dyDescent="0.25"/>
  <sheetData/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9" workbookViewId="0">
      <selection activeCell="P38" sqref="P38"/>
    </sheetView>
  </sheetViews>
  <sheetFormatPr defaultRowHeight="15" x14ac:dyDescent="0.25"/>
  <cols>
    <col min="4" max="4" width="22.140625" customWidth="1"/>
    <col min="5" max="5" width="10" bestFit="1" customWidth="1"/>
  </cols>
  <sheetData>
    <row r="1" spans="1:5" x14ac:dyDescent="0.25">
      <c r="A1" s="18" t="s">
        <v>27</v>
      </c>
      <c r="B1" s="11"/>
      <c r="C1" s="11"/>
      <c r="D1" s="1"/>
      <c r="E1" s="2"/>
    </row>
    <row r="2" spans="1:5" x14ac:dyDescent="0.25">
      <c r="A2" s="3" t="s">
        <v>0</v>
      </c>
      <c r="B2" s="4"/>
      <c r="C2" s="4"/>
      <c r="D2" s="1"/>
      <c r="E2" s="2"/>
    </row>
    <row r="3" spans="1:5" x14ac:dyDescent="0.25">
      <c r="A3" s="3" t="s">
        <v>26</v>
      </c>
      <c r="B3" s="4"/>
      <c r="C3" s="4"/>
      <c r="D3" s="1"/>
      <c r="E3" s="2"/>
    </row>
    <row r="4" spans="1:5" x14ac:dyDescent="0.25">
      <c r="A4" s="4"/>
      <c r="B4" s="4"/>
      <c r="C4" s="4"/>
      <c r="D4" s="1"/>
      <c r="E4" s="5"/>
    </row>
    <row r="5" spans="1:5" x14ac:dyDescent="0.25">
      <c r="A5" s="6" t="s">
        <v>1</v>
      </c>
      <c r="B5" s="4"/>
      <c r="C5" s="4"/>
      <c r="D5" s="1"/>
      <c r="E5" s="2"/>
    </row>
    <row r="6" spans="1:5" x14ac:dyDescent="0.25">
      <c r="A6" s="4"/>
      <c r="B6" s="4" t="s">
        <v>2</v>
      </c>
      <c r="C6" s="4"/>
      <c r="D6" s="1"/>
      <c r="E6" s="7">
        <f>ROUND(+'[1]Liability 2014'!I6,0)</f>
        <v>16209</v>
      </c>
    </row>
    <row r="7" spans="1:5" x14ac:dyDescent="0.25">
      <c r="A7" s="4"/>
      <c r="B7" s="4" t="s">
        <v>3</v>
      </c>
      <c r="C7" s="4"/>
      <c r="D7" s="1"/>
      <c r="E7" s="2">
        <f>+E13-E12-E6-E8</f>
        <v>12986</v>
      </c>
    </row>
    <row r="8" spans="1:5" x14ac:dyDescent="0.25">
      <c r="A8" s="4"/>
      <c r="B8" s="4" t="s">
        <v>4</v>
      </c>
      <c r="C8" s="4"/>
      <c r="D8" s="1"/>
      <c r="E8" s="2">
        <v>0</v>
      </c>
    </row>
    <row r="9" spans="1:5" x14ac:dyDescent="0.25">
      <c r="A9" s="4"/>
      <c r="B9" s="4"/>
      <c r="C9" s="4"/>
      <c r="D9" s="1"/>
      <c r="E9" s="2"/>
    </row>
    <row r="10" spans="1:5" x14ac:dyDescent="0.25">
      <c r="A10" s="4"/>
      <c r="B10" s="4"/>
      <c r="C10" s="4" t="s">
        <v>5</v>
      </c>
      <c r="D10" s="1"/>
      <c r="E10" s="8">
        <f>SUM(E6:E9)</f>
        <v>29195</v>
      </c>
    </row>
    <row r="11" spans="1:5" x14ac:dyDescent="0.25">
      <c r="A11" s="4"/>
      <c r="B11" s="4"/>
      <c r="C11" s="4"/>
      <c r="D11" s="1"/>
      <c r="E11" s="2"/>
    </row>
    <row r="12" spans="1:5" ht="15.75" thickBot="1" x14ac:dyDescent="0.3">
      <c r="A12" s="6" t="s">
        <v>6</v>
      </c>
      <c r="B12" s="4"/>
      <c r="C12" s="4"/>
      <c r="D12" s="1"/>
      <c r="E12" s="8">
        <f>ROUND(+'[1]Liability 2013'!I3,0)</f>
        <v>208551</v>
      </c>
    </row>
    <row r="13" spans="1:5" ht="16.5" thickTop="1" thickBot="1" x14ac:dyDescent="0.3">
      <c r="A13" s="6" t="s">
        <v>7</v>
      </c>
      <c r="B13" s="4"/>
      <c r="C13" s="4"/>
      <c r="D13" s="1"/>
      <c r="E13" s="9">
        <f>ROUND(+'[1]Liability 2014'!I3,0)</f>
        <v>237746</v>
      </c>
    </row>
    <row r="14" spans="1:5" ht="15.75" thickTop="1" x14ac:dyDescent="0.25">
      <c r="A14" s="4"/>
      <c r="B14" s="4"/>
      <c r="C14" s="4"/>
      <c r="D14" s="1"/>
      <c r="E14" s="2"/>
    </row>
    <row r="15" spans="1:5" x14ac:dyDescent="0.25">
      <c r="A15" s="3" t="s">
        <v>8</v>
      </c>
      <c r="B15" s="4"/>
      <c r="C15" s="4"/>
      <c r="D15" s="1"/>
      <c r="E15" s="2"/>
    </row>
    <row r="16" spans="1:5" x14ac:dyDescent="0.25">
      <c r="A16" s="4"/>
      <c r="B16" s="6" t="s">
        <v>9</v>
      </c>
      <c r="C16" s="4"/>
      <c r="D16" s="4"/>
      <c r="E16" s="7">
        <v>5922</v>
      </c>
    </row>
    <row r="17" spans="1:5" x14ac:dyDescent="0.25">
      <c r="A17" s="4"/>
      <c r="B17" s="6" t="s">
        <v>10</v>
      </c>
      <c r="C17" s="4"/>
      <c r="D17" s="4"/>
      <c r="E17" s="2">
        <v>1433</v>
      </c>
    </row>
    <row r="18" spans="1:5" x14ac:dyDescent="0.25">
      <c r="A18" s="4"/>
      <c r="B18" s="4" t="s">
        <v>11</v>
      </c>
      <c r="C18" s="4"/>
      <c r="D18" s="4"/>
      <c r="E18" s="2">
        <v>0</v>
      </c>
    </row>
    <row r="19" spans="1:5" x14ac:dyDescent="0.25">
      <c r="A19" s="4"/>
      <c r="B19" s="4" t="s">
        <v>12</v>
      </c>
      <c r="C19" s="4"/>
      <c r="D19" s="4"/>
      <c r="E19" s="2">
        <v>765</v>
      </c>
    </row>
    <row r="20" spans="1:5" x14ac:dyDescent="0.25">
      <c r="A20" s="4"/>
      <c r="B20" s="4" t="s">
        <v>13</v>
      </c>
      <c r="C20" s="4"/>
      <c r="D20" s="4"/>
      <c r="E20" s="2">
        <v>19935</v>
      </c>
    </row>
    <row r="21" spans="1:5" x14ac:dyDescent="0.25">
      <c r="A21" s="4"/>
      <c r="B21" s="4" t="s">
        <v>14</v>
      </c>
      <c r="C21" s="4"/>
      <c r="D21" s="4"/>
      <c r="E21" s="2">
        <v>0</v>
      </c>
    </row>
    <row r="22" spans="1:5" x14ac:dyDescent="0.25">
      <c r="A22" s="4"/>
      <c r="B22" s="4" t="s">
        <v>15</v>
      </c>
      <c r="C22" s="4"/>
      <c r="D22" s="4"/>
      <c r="E22" s="2">
        <v>12940</v>
      </c>
    </row>
    <row r="23" spans="1:5" x14ac:dyDescent="0.25">
      <c r="A23" s="4"/>
      <c r="B23" s="4"/>
      <c r="C23" s="4" t="s">
        <v>16</v>
      </c>
      <c r="D23" s="1"/>
      <c r="E23" s="8">
        <f>SUM(E16:E22)</f>
        <v>40995</v>
      </c>
    </row>
    <row r="24" spans="1:5" x14ac:dyDescent="0.25">
      <c r="A24" s="4"/>
      <c r="B24" s="4"/>
      <c r="C24" s="4"/>
      <c r="D24" s="1"/>
      <c r="E24" s="2"/>
    </row>
    <row r="25" spans="1:5" x14ac:dyDescent="0.25">
      <c r="A25" s="4"/>
      <c r="B25" s="4" t="s">
        <v>17</v>
      </c>
      <c r="C25" s="4"/>
      <c r="D25" s="4"/>
      <c r="E25" s="7">
        <v>-630</v>
      </c>
    </row>
    <row r="26" spans="1:5" x14ac:dyDescent="0.25">
      <c r="A26" s="4"/>
      <c r="B26" s="4" t="s">
        <v>18</v>
      </c>
      <c r="C26" s="4"/>
      <c r="D26" s="4"/>
      <c r="E26" s="2">
        <v>0</v>
      </c>
    </row>
    <row r="27" spans="1:5" x14ac:dyDescent="0.25">
      <c r="A27" s="4"/>
      <c r="B27" s="4" t="s">
        <v>14</v>
      </c>
      <c r="C27" s="4"/>
      <c r="D27" s="4"/>
      <c r="E27" s="2">
        <v>0</v>
      </c>
    </row>
    <row r="28" spans="1:5" x14ac:dyDescent="0.25">
      <c r="A28" s="4"/>
      <c r="B28" s="6" t="s">
        <v>4</v>
      </c>
      <c r="C28" s="4"/>
      <c r="D28" s="4"/>
      <c r="E28" s="2">
        <v>0</v>
      </c>
    </row>
    <row r="29" spans="1:5" x14ac:dyDescent="0.25">
      <c r="A29" s="4"/>
      <c r="B29" s="4"/>
      <c r="C29" s="4" t="s">
        <v>19</v>
      </c>
      <c r="D29" s="1"/>
      <c r="E29" s="10">
        <f>SUM(E25:E28)</f>
        <v>-630</v>
      </c>
    </row>
    <row r="30" spans="1:5" x14ac:dyDescent="0.25">
      <c r="A30" s="4"/>
      <c r="B30" s="4"/>
      <c r="C30" s="4"/>
      <c r="D30" s="1"/>
      <c r="E30" s="2"/>
    </row>
    <row r="31" spans="1:5" x14ac:dyDescent="0.25">
      <c r="A31" s="4"/>
      <c r="B31" s="17" t="s">
        <v>20</v>
      </c>
      <c r="C31" s="4"/>
      <c r="D31" s="1"/>
      <c r="E31" s="8">
        <f>+E23+E29</f>
        <v>40365</v>
      </c>
    </row>
    <row r="32" spans="1:5" x14ac:dyDescent="0.25">
      <c r="A32" s="4"/>
      <c r="B32" s="4"/>
      <c r="C32" s="4"/>
      <c r="D32" s="1"/>
      <c r="E32" s="2"/>
    </row>
    <row r="33" spans="1:5" ht="15.75" thickBot="1" x14ac:dyDescent="0.3">
      <c r="A33" s="4"/>
      <c r="B33" s="6" t="s">
        <v>21</v>
      </c>
      <c r="C33" s="4"/>
      <c r="D33" s="1"/>
      <c r="E33" s="8">
        <f>ROUND(+'[1]Liability 2013'!I4,0)</f>
        <v>175658</v>
      </c>
    </row>
    <row r="34" spans="1:5" ht="16.5" thickTop="1" thickBot="1" x14ac:dyDescent="0.3">
      <c r="A34" s="4"/>
      <c r="B34" s="6" t="s">
        <v>22</v>
      </c>
      <c r="C34" s="4"/>
      <c r="D34" s="1"/>
      <c r="E34" s="9">
        <f>ROUND(+'[1]Liability 2014'!I4,0)</f>
        <v>216023</v>
      </c>
    </row>
    <row r="35" spans="1:5" ht="15.75" thickTop="1" x14ac:dyDescent="0.25">
      <c r="A35" s="4"/>
      <c r="B35" s="4"/>
      <c r="C35" s="4"/>
      <c r="D35" s="1"/>
      <c r="E35" s="2"/>
    </row>
    <row r="36" spans="1:5" ht="15.75" thickBot="1" x14ac:dyDescent="0.3">
      <c r="A36" s="12" t="s">
        <v>23</v>
      </c>
      <c r="B36" s="11"/>
      <c r="C36" s="11"/>
      <c r="D36" s="13"/>
      <c r="E36" s="14">
        <f>ROUND(+E13-E34,0)</f>
        <v>21723</v>
      </c>
    </row>
    <row r="37" spans="1:5" ht="15.75" thickTop="1" x14ac:dyDescent="0.25">
      <c r="A37" s="11"/>
      <c r="B37" s="11"/>
      <c r="C37" s="11"/>
      <c r="D37" s="13"/>
      <c r="E37" s="15"/>
    </row>
    <row r="38" spans="1:5" x14ac:dyDescent="0.25">
      <c r="A38" s="11" t="s">
        <v>24</v>
      </c>
      <c r="B38" s="11"/>
      <c r="C38" s="11"/>
      <c r="D38" s="13"/>
      <c r="E38" s="15"/>
    </row>
    <row r="39" spans="1:5" x14ac:dyDescent="0.25">
      <c r="A39" s="11"/>
      <c r="B39" s="11" t="s">
        <v>25</v>
      </c>
      <c r="C39" s="11"/>
      <c r="D39" s="13"/>
      <c r="E39" s="16">
        <f>+E34/E13</f>
        <v>0.90862937757102114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"/>
  <sheetViews>
    <sheetView tabSelected="1" topLeftCell="A13" workbookViewId="0">
      <selection activeCell="I48" sqref="I48"/>
    </sheetView>
  </sheetViews>
  <sheetFormatPr defaultRowHeight="15" x14ac:dyDescent="0.25"/>
  <sheetData>
    <row r="1" spans="1:5" x14ac:dyDescent="0.25">
      <c r="A1" s="19" t="s">
        <v>27</v>
      </c>
      <c r="B1" s="20"/>
      <c r="C1" s="20"/>
      <c r="D1" s="20"/>
      <c r="E1" s="20"/>
    </row>
    <row r="2" spans="1:5" x14ac:dyDescent="0.25">
      <c r="A2" s="20" t="s">
        <v>0</v>
      </c>
      <c r="B2" s="20"/>
      <c r="C2" s="20"/>
      <c r="D2" s="20"/>
      <c r="E2" s="20"/>
    </row>
    <row r="3" spans="1:5" x14ac:dyDescent="0.25">
      <c r="A3" s="20" t="s">
        <v>28</v>
      </c>
      <c r="B3" s="20"/>
      <c r="C3" s="20"/>
      <c r="D3" s="20"/>
      <c r="E3" s="20"/>
    </row>
  </sheetData>
  <pageMargins left="0.7" right="0.7" top="0.75" bottom="0.75" header="0.3" footer="0.3"/>
  <pageSetup scale="73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5129" r:id="rId4">
          <object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10</xdr:col>
                <xdr:colOff>114300</xdr:colOff>
                <xdr:row>21</xdr:row>
                <xdr:rowOff>57150</xdr:rowOff>
              </to>
            </anchor>
          </objectPr>
        </oleObject>
      </mc:Choice>
      <mc:Fallback>
        <oleObject progId="Excel.Sheet.12" shapeId="5129" r:id="rId4"/>
      </mc:Fallback>
    </mc:AlternateContent>
    <mc:AlternateContent xmlns:mc="http://schemas.openxmlformats.org/markup-compatibility/2006">
      <mc:Choice Requires="x14">
        <oleObject progId="Excel.Sheet.12" shapeId="5130" r:id="rId6">
          <objectPr defaultSize="0" r:id="rId7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7</xdr:col>
                <xdr:colOff>295275</xdr:colOff>
                <xdr:row>26</xdr:row>
                <xdr:rowOff>19050</xdr:rowOff>
              </to>
            </anchor>
          </objectPr>
        </oleObject>
      </mc:Choice>
      <mc:Fallback>
        <oleObject progId="Excel.Sheet.12" shapeId="5130" r:id="rId6"/>
      </mc:Fallback>
    </mc:AlternateContent>
    <mc:AlternateContent xmlns:mc="http://schemas.openxmlformats.org/markup-compatibility/2006">
      <mc:Choice Requires="x14">
        <oleObject progId="Excel.Sheet.12" shapeId="5131" r:id="rId8">
          <objectPr defaultSize="0" r:id="rId9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6</xdr:col>
                <xdr:colOff>114300</xdr:colOff>
                <xdr:row>36</xdr:row>
                <xdr:rowOff>19050</xdr:rowOff>
              </to>
            </anchor>
          </objectPr>
        </oleObject>
      </mc:Choice>
      <mc:Fallback>
        <oleObject progId="Excel.Sheet.12" shapeId="5131" r:id="rId8"/>
      </mc:Fallback>
    </mc:AlternateContent>
    <mc:AlternateContent xmlns:mc="http://schemas.openxmlformats.org/markup-compatibility/2006">
      <mc:Choice Requires="x14">
        <oleObject progId="Excel.Sheet.12" shapeId="5132" r:id="rId10">
          <objectPr defaultSize="0" r:id="rId11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6</xdr:col>
                <xdr:colOff>114300</xdr:colOff>
                <xdr:row>43</xdr:row>
                <xdr:rowOff>66675</xdr:rowOff>
              </to>
            </anchor>
          </objectPr>
        </oleObject>
      </mc:Choice>
      <mc:Fallback>
        <oleObject progId="Excel.Sheet.12" shapeId="513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 Liability</vt:lpstr>
      <vt:lpstr>2014 Liability</vt:lpstr>
      <vt:lpstr>12.31.14 FS</vt:lpstr>
      <vt:lpstr>Disclosures</vt:lpstr>
    </vt:vector>
  </TitlesOfParts>
  <Company>PERA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Riebe</dc:creator>
  <cp:lastModifiedBy>Jim Riebe</cp:lastModifiedBy>
  <cp:lastPrinted>2015-09-09T21:04:48Z</cp:lastPrinted>
  <dcterms:created xsi:type="dcterms:W3CDTF">2015-08-31T12:27:42Z</dcterms:created>
  <dcterms:modified xsi:type="dcterms:W3CDTF">2015-09-11T15:11:14Z</dcterms:modified>
</cp:coreProperties>
</file>